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nmuthalib/My Drive/AIA/AIA Certified FinCoach Practitioner/"/>
    </mc:Choice>
  </mc:AlternateContent>
  <xr:revisionPtr revIDLastSave="0" documentId="13_ncr:1_{32984CCC-D31C-3244-9B34-F4070DCBF0FE}" xr6:coauthVersionLast="47" xr6:coauthVersionMax="47" xr10:uidLastSave="{00000000-0000-0000-0000-000000000000}"/>
  <bookViews>
    <workbookView xWindow="0" yWindow="500" windowWidth="28800" windowHeight="16500" xr2:uid="{D13AED64-56D9-4DBE-A8BB-EC68B9383285}"/>
  </bookViews>
  <sheets>
    <sheet name="CF Stmt" sheetId="1" r:id="rId1"/>
    <sheet name="NW Stmt" sheetId="2" r:id="rId2"/>
    <sheet name="Insurance" sheetId="5" r:id="rId3"/>
    <sheet name="BLR ECR DCR" sheetId="4" r:id="rId4"/>
  </sheets>
  <definedNames>
    <definedName name="_xlnm.Print_Area" localSheetId="1">'NW Stmt'!$A$2:$O$42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E20" i="2"/>
  <c r="E19" i="2"/>
  <c r="E18" i="2"/>
  <c r="E29" i="2"/>
  <c r="E28" i="2"/>
  <c r="E27" i="2"/>
  <c r="E26" i="2"/>
  <c r="E25" i="2"/>
  <c r="E24" i="2"/>
  <c r="E23" i="2"/>
  <c r="E17" i="2"/>
  <c r="I4" i="5"/>
  <c r="H4" i="5"/>
  <c r="G12" i="4" s="1"/>
  <c r="G4" i="5"/>
  <c r="F12" i="4" s="1"/>
  <c r="E11" i="2"/>
  <c r="C38" i="1"/>
  <c r="C12" i="1"/>
  <c r="J36" i="1"/>
  <c r="J28" i="1"/>
  <c r="J18" i="1"/>
  <c r="J38" i="1" l="1"/>
  <c r="G8" i="4"/>
  <c r="C40" i="1"/>
  <c r="L11" i="2"/>
  <c r="E31" i="2"/>
  <c r="L35" i="2"/>
  <c r="E39" i="2"/>
  <c r="L37" i="2" l="1"/>
  <c r="F8" i="4"/>
  <c r="J40" i="1"/>
  <c r="F4" i="4"/>
  <c r="E41" i="2"/>
  <c r="L39" i="2" s="1"/>
  <c r="L41" i="2" l="1"/>
</calcChain>
</file>

<file path=xl/sharedStrings.xml><?xml version="1.0" encoding="utf-8"?>
<sst xmlns="http://schemas.openxmlformats.org/spreadsheetml/2006/main" count="176" uniqueCount="131">
  <si>
    <t>MONTHLY CASH FLOW STATEMENT</t>
  </si>
  <si>
    <t>INCOME</t>
  </si>
  <si>
    <t>EXPENSES</t>
  </si>
  <si>
    <t>ACTIVE INCOME</t>
  </si>
  <si>
    <t>INITIAL</t>
  </si>
  <si>
    <t>CHANGES</t>
  </si>
  <si>
    <t>UPDATED</t>
  </si>
  <si>
    <t xml:space="preserve"> FIXED EXPENSES</t>
  </si>
  <si>
    <t>Salary &amp; Bonus</t>
  </si>
  <si>
    <t>Taxes Paid</t>
  </si>
  <si>
    <t>Business Income</t>
  </si>
  <si>
    <t>Tithes (Zakat) / Donations</t>
  </si>
  <si>
    <t>Other Income:</t>
  </si>
  <si>
    <t>Regular Savings/ Investments:</t>
  </si>
  <si>
    <t>Insurance Premiums:</t>
  </si>
  <si>
    <t>TOTAL ACTIVE INCOME</t>
  </si>
  <si>
    <t>- Life/ Med/ PA Plans</t>
  </si>
  <si>
    <t>- Education/ Retirement Plans</t>
  </si>
  <si>
    <t>PASSIVE INCOME</t>
  </si>
  <si>
    <t>- Home/ Car/ Others</t>
  </si>
  <si>
    <t>Unit Trusts</t>
  </si>
  <si>
    <t>Other Savings/ Investments</t>
  </si>
  <si>
    <t>Other Fixed Exps:</t>
  </si>
  <si>
    <t>Sub-total</t>
  </si>
  <si>
    <t>Loan Repayments:</t>
  </si>
  <si>
    <t>Residential Home Mortgage</t>
  </si>
  <si>
    <t>Vita Mutari</t>
  </si>
  <si>
    <t>Car Installments</t>
  </si>
  <si>
    <t>Education Loan Payments</t>
  </si>
  <si>
    <t>Credit Card Payments</t>
  </si>
  <si>
    <t>Personal Loan Payments</t>
  </si>
  <si>
    <t>Retail Loan Payments</t>
  </si>
  <si>
    <t>Other Loans:</t>
  </si>
  <si>
    <t xml:space="preserve"> VARIABLE EXPENSES</t>
  </si>
  <si>
    <t>Household</t>
  </si>
  <si>
    <t>Family/ Children</t>
  </si>
  <si>
    <t>Transportation/ Car</t>
  </si>
  <si>
    <t>Other Variable Exps:</t>
  </si>
  <si>
    <t>TOTAL PASSIVE INCOME</t>
  </si>
  <si>
    <t>TOTAL EXPENSES</t>
  </si>
  <si>
    <t>TOTAL INCOME</t>
  </si>
  <si>
    <t>MONTHLY CASH FLOW</t>
  </si>
  <si>
    <t>(Total Income - Total Expenses)</t>
  </si>
  <si>
    <t>TOTAL NW + LIABILITIES</t>
  </si>
  <si>
    <t>TOTAL ASSETS</t>
  </si>
  <si>
    <t>NET WORTH</t>
  </si>
  <si>
    <t>TOTAL LIABILITIES</t>
  </si>
  <si>
    <t>Others:</t>
  </si>
  <si>
    <t>Personal Valuables</t>
  </si>
  <si>
    <t>Furniture &amp; Fittings</t>
  </si>
  <si>
    <t>-</t>
  </si>
  <si>
    <t>Car</t>
  </si>
  <si>
    <t>Residential Home</t>
  </si>
  <si>
    <t>PERSONAL-USE ASSETS</t>
  </si>
  <si>
    <t>Investment Loans:</t>
  </si>
  <si>
    <t>Retail Loans</t>
  </si>
  <si>
    <t>Real Estate/ Biz:</t>
  </si>
  <si>
    <t>Personal Loans</t>
  </si>
  <si>
    <t>Education Loans</t>
  </si>
  <si>
    <t>Car Loans</t>
  </si>
  <si>
    <t>Cost/ Unit</t>
  </si>
  <si>
    <t># Units</t>
  </si>
  <si>
    <t>Stocks/ Funds:</t>
  </si>
  <si>
    <t>Other Investments:</t>
  </si>
  <si>
    <t>EPF/ PRS Balance</t>
  </si>
  <si>
    <t>LONG-TERM LIABILITIES</t>
  </si>
  <si>
    <t>INVESTMENT ASSETS</t>
  </si>
  <si>
    <t>Life Insurance Cash Value</t>
  </si>
  <si>
    <t>Credit Card Loans</t>
  </si>
  <si>
    <t>Bank Deposits/ Savings</t>
  </si>
  <si>
    <t>Tax Payable</t>
  </si>
  <si>
    <t>Cash in Hand</t>
  </si>
  <si>
    <t>SHORT-TERM LIABILITIES</t>
  </si>
  <si>
    <t>CASH / CASH EQUIVALENTS</t>
  </si>
  <si>
    <t>LIABILITIES</t>
  </si>
  <si>
    <t>ASSETS</t>
  </si>
  <si>
    <t>NET WORTH STATEMENT AS AT:</t>
  </si>
  <si>
    <t>BASIC LIQUIDITY RATIO</t>
  </si>
  <si>
    <t>EXPENSE COVERAGE RATIO</t>
  </si>
  <si>
    <t>DEBT COVERAGE RATIO</t>
  </si>
  <si>
    <t>This ratio shows how many MONTHS a person can survive if, for some reason, s/he loses her/his source(s) of income.</t>
  </si>
  <si>
    <t>This ratio shows the number of YEARS of Expenses that are covered by one’s Existing Life and/or Critical Illness (CI) insurance coverage, upon Death, TPD (Total Permanent Disability) or CI.</t>
  </si>
  <si>
    <t>This ratio shows the percentage of Life and/or Critical Illness (CI) insurance coverage available to provide for one’s TOTAL DEBTS upon Death, TPD, or CI.</t>
  </si>
  <si>
    <t>RESILIENCE
RATIOS</t>
  </si>
  <si>
    <t>DESCRIPTION</t>
  </si>
  <si>
    <t>BENCHMARK</t>
  </si>
  <si>
    <t>3 to 6 months</t>
  </si>
  <si>
    <t>5 to 10 years</t>
  </si>
  <si>
    <t>FORMULA</t>
  </si>
  <si>
    <t>Cash / Monthly Expenses</t>
  </si>
  <si>
    <t>Life Insurance or Critical Illness / Annual Expenses</t>
  </si>
  <si>
    <t>Life Insurance or Critical Illness / Total Debts</t>
  </si>
  <si>
    <t>Your Ratios</t>
  </si>
  <si>
    <t>LI/AE</t>
  </si>
  <si>
    <t>CI/AE</t>
  </si>
  <si>
    <t>C/ME</t>
  </si>
  <si>
    <t>No</t>
  </si>
  <si>
    <t>Company Name</t>
  </si>
  <si>
    <t>Plan Name / Type</t>
  </si>
  <si>
    <t>Policy No.</t>
  </si>
  <si>
    <t>Year Issued &amp; Age</t>
  </si>
  <si>
    <t>Maturity Date &amp; Age</t>
  </si>
  <si>
    <t>Critical Illness (RM)</t>
  </si>
  <si>
    <t>Personal Accident (RM)</t>
  </si>
  <si>
    <t>Medical / H&amp;S</t>
  </si>
  <si>
    <t>Others</t>
  </si>
  <si>
    <t>Premium (RM)</t>
  </si>
  <si>
    <t>Premium Mode</t>
  </si>
  <si>
    <t>Purpose</t>
  </si>
  <si>
    <t>AIA</t>
  </si>
  <si>
    <t>Whole Life</t>
  </si>
  <si>
    <t>AD-000001</t>
  </si>
  <si>
    <t>2018 (25)</t>
  </si>
  <si>
    <t>2073 (80)</t>
  </si>
  <si>
    <t>WP</t>
  </si>
  <si>
    <t>M</t>
  </si>
  <si>
    <t>Life/Med</t>
  </si>
  <si>
    <t>ILP</t>
  </si>
  <si>
    <t>AD-000003</t>
  </si>
  <si>
    <t>2023 (30)</t>
  </si>
  <si>
    <t>2123 (100)</t>
  </si>
  <si>
    <t>500/day AL=1M</t>
  </si>
  <si>
    <t>Total</t>
  </si>
  <si>
    <t>Examples</t>
  </si>
  <si>
    <t>Rental</t>
  </si>
  <si>
    <t>ASB</t>
  </si>
  <si>
    <t>ETF</t>
  </si>
  <si>
    <t>Condo KL</t>
  </si>
  <si>
    <t>Cash</t>
  </si>
  <si>
    <t>Financed</t>
  </si>
  <si>
    <t>Death &amp; Disability (RM)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</si>
</sst>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mmmm\ d\,\ yyyy"/>
    <numFmt numFmtId="166" formatCode="0.0%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2" applyFont="1" applyAlignment="1">
      <alignment vertical="center"/>
    </xf>
    <xf numFmtId="0" fontId="3" fillId="0" borderId="1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2" xfId="2" applyFont="1" applyBorder="1" applyAlignment="1">
      <alignment vertical="center"/>
    </xf>
    <xf numFmtId="0" fontId="2" fillId="0" borderId="4" xfId="2" applyFont="1" applyBorder="1" applyAlignment="1" applyProtection="1">
      <alignment vertical="center"/>
      <protection locked="0"/>
    </xf>
    <xf numFmtId="0" fontId="3" fillId="0" borderId="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2" fillId="0" borderId="9" xfId="2" applyFont="1" applyBorder="1" applyAlignment="1" applyProtection="1">
      <alignment vertical="center"/>
      <protection locked="0"/>
    </xf>
    <xf numFmtId="0" fontId="3" fillId="0" borderId="9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7" fillId="2" borderId="10" xfId="2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left" vertical="center"/>
    </xf>
    <xf numFmtId="0" fontId="3" fillId="0" borderId="14" xfId="2" applyFont="1" applyBorder="1" applyAlignment="1">
      <alignment vertical="center"/>
    </xf>
    <xf numFmtId="0" fontId="3" fillId="0" borderId="20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8" fillId="0" borderId="27" xfId="2" applyFont="1" applyBorder="1" applyAlignment="1">
      <alignment vertical="center"/>
    </xf>
    <xf numFmtId="0" fontId="3" fillId="0" borderId="20" xfId="2" applyFont="1" applyBorder="1" applyAlignment="1">
      <alignment horizontal="left" vertical="center" indent="1"/>
    </xf>
    <xf numFmtId="0" fontId="2" fillId="0" borderId="20" xfId="2" applyFont="1" applyBorder="1" applyAlignment="1">
      <alignment horizontal="left" vertical="center"/>
    </xf>
    <xf numFmtId="0" fontId="9" fillId="0" borderId="20" xfId="2" quotePrefix="1" applyFont="1" applyBorder="1" applyAlignment="1">
      <alignment horizontal="left" vertical="center" indent="2"/>
    </xf>
    <xf numFmtId="0" fontId="10" fillId="0" borderId="20" xfId="2" applyFont="1" applyBorder="1" applyAlignment="1">
      <alignment horizontal="left" vertical="center"/>
    </xf>
    <xf numFmtId="0" fontId="7" fillId="2" borderId="32" xfId="2" applyFont="1" applyFill="1" applyBorder="1" applyAlignment="1">
      <alignment horizontal="center" vertical="center"/>
    </xf>
    <xf numFmtId="0" fontId="3" fillId="0" borderId="20" xfId="2" quotePrefix="1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9" fillId="0" borderId="20" xfId="2" applyFont="1" applyBorder="1" applyAlignment="1">
      <alignment horizontal="right" vertical="center"/>
    </xf>
    <xf numFmtId="0" fontId="3" fillId="0" borderId="20" xfId="2" quotePrefix="1" applyFont="1" applyBorder="1" applyAlignment="1">
      <alignment horizontal="left" vertical="center" indent="1"/>
    </xf>
    <xf numFmtId="0" fontId="8" fillId="0" borderId="20" xfId="2" applyFont="1" applyBorder="1" applyAlignment="1">
      <alignment vertical="center"/>
    </xf>
    <xf numFmtId="0" fontId="3" fillId="0" borderId="20" xfId="2" quotePrefix="1" applyFont="1" applyBorder="1" applyAlignment="1">
      <alignment horizontal="left" vertical="center" indent="2"/>
    </xf>
    <xf numFmtId="0" fontId="9" fillId="0" borderId="5" xfId="2" applyFont="1" applyBorder="1" applyAlignment="1">
      <alignment horizontal="right" vertical="center"/>
    </xf>
    <xf numFmtId="0" fontId="7" fillId="2" borderId="35" xfId="2" applyFont="1" applyFill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0" fontId="3" fillId="0" borderId="36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 indent="1"/>
    </xf>
    <xf numFmtId="0" fontId="2" fillId="4" borderId="39" xfId="2" applyFont="1" applyFill="1" applyBorder="1" applyAlignment="1">
      <alignment horizontal="left" vertical="center"/>
    </xf>
    <xf numFmtId="0" fontId="2" fillId="4" borderId="39" xfId="2" applyFont="1" applyFill="1" applyBorder="1" applyAlignment="1">
      <alignment vertical="center"/>
    </xf>
    <xf numFmtId="0" fontId="6" fillId="2" borderId="39" xfId="2" applyFont="1" applyFill="1" applyBorder="1" applyAlignment="1">
      <alignment vertical="center"/>
    </xf>
    <xf numFmtId="0" fontId="3" fillId="0" borderId="41" xfId="2" applyFont="1" applyBorder="1" applyAlignment="1">
      <alignment vertical="center"/>
    </xf>
    <xf numFmtId="0" fontId="3" fillId="0" borderId="42" xfId="2" applyFont="1" applyBorder="1" applyAlignment="1">
      <alignment vertical="center"/>
    </xf>
    <xf numFmtId="38" fontId="3" fillId="0" borderId="42" xfId="2" applyNumberFormat="1" applyFont="1" applyBorder="1" applyAlignment="1">
      <alignment horizontal="right" vertical="center"/>
    </xf>
    <xf numFmtId="0" fontId="3" fillId="0" borderId="43" xfId="2" applyFont="1" applyBorder="1" applyAlignment="1">
      <alignment vertical="center"/>
    </xf>
    <xf numFmtId="0" fontId="9" fillId="0" borderId="42" xfId="2" applyFont="1" applyBorder="1" applyAlignment="1">
      <alignment vertical="center"/>
    </xf>
    <xf numFmtId="38" fontId="2" fillId="0" borderId="42" xfId="2" applyNumberFormat="1" applyFont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165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38" fontId="2" fillId="0" borderId="0" xfId="2" applyNumberFormat="1" applyFont="1" applyAlignment="1">
      <alignment horizontal="right" vertical="center"/>
    </xf>
    <xf numFmtId="38" fontId="3" fillId="0" borderId="0" xfId="2" applyNumberFormat="1" applyFont="1" applyAlignment="1">
      <alignment horizontal="right" vertical="center"/>
    </xf>
    <xf numFmtId="38" fontId="3" fillId="0" borderId="42" xfId="2" applyNumberFormat="1" applyFont="1" applyBorder="1" applyAlignment="1" applyProtection="1">
      <alignment horizontal="right" vertical="center"/>
      <protection locked="0"/>
    </xf>
    <xf numFmtId="0" fontId="3" fillId="0" borderId="33" xfId="2" applyFont="1" applyBorder="1" applyAlignment="1">
      <alignment textRotation="90"/>
    </xf>
    <xf numFmtId="0" fontId="2" fillId="0" borderId="42" xfId="2" applyFont="1" applyBorder="1" applyAlignment="1">
      <alignment vertical="center"/>
    </xf>
    <xf numFmtId="0" fontId="3" fillId="0" borderId="5" xfId="2" quotePrefix="1" applyFont="1" applyBorder="1" applyAlignment="1">
      <alignment horizontal="left" vertical="center" indent="2"/>
    </xf>
    <xf numFmtId="0" fontId="7" fillId="2" borderId="20" xfId="2" applyFont="1" applyFill="1" applyBorder="1" applyAlignment="1">
      <alignment horizontal="center" vertical="center"/>
    </xf>
    <xf numFmtId="0" fontId="3" fillId="0" borderId="55" xfId="2" quotePrefix="1" applyFont="1" applyBorder="1" applyAlignment="1">
      <alignment horizontal="left" vertical="center" indent="2"/>
    </xf>
    <xf numFmtId="0" fontId="3" fillId="0" borderId="56" xfId="2" quotePrefix="1" applyFont="1" applyBorder="1" applyAlignment="1">
      <alignment horizontal="left" vertical="center" indent="2"/>
    </xf>
    <xf numFmtId="0" fontId="3" fillId="0" borderId="24" xfId="2" quotePrefix="1" applyFont="1" applyBorder="1" applyAlignment="1">
      <alignment horizontal="left" vertical="center" indent="2"/>
    </xf>
    <xf numFmtId="0" fontId="3" fillId="0" borderId="15" xfId="2" quotePrefix="1" applyFont="1" applyBorder="1" applyAlignment="1">
      <alignment horizontal="left" vertical="center" indent="2"/>
    </xf>
    <xf numFmtId="0" fontId="3" fillId="0" borderId="15" xfId="2" quotePrefix="1" applyFont="1" applyBorder="1" applyAlignment="1">
      <alignment horizontal="center" vertical="center"/>
    </xf>
    <xf numFmtId="0" fontId="14" fillId="2" borderId="57" xfId="2" applyFont="1" applyFill="1" applyBorder="1" applyAlignment="1">
      <alignment horizontal="center" vertical="center"/>
    </xf>
    <xf numFmtId="0" fontId="3" fillId="0" borderId="21" xfId="2" quotePrefix="1" applyFont="1" applyBorder="1" applyAlignment="1">
      <alignment horizontal="left" vertical="center" indent="2"/>
    </xf>
    <xf numFmtId="0" fontId="2" fillId="0" borderId="9" xfId="2" applyFont="1" applyBorder="1" applyAlignment="1">
      <alignment horizontal="left" vertical="center"/>
    </xf>
    <xf numFmtId="0" fontId="2" fillId="0" borderId="3" xfId="2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1" fillId="0" borderId="0" xfId="2"/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center" vertical="center"/>
    </xf>
    <xf numFmtId="4" fontId="1" fillId="0" borderId="0" xfId="2" applyNumberFormat="1" applyAlignment="1">
      <alignment horizontal="center" vertical="center"/>
    </xf>
    <xf numFmtId="4" fontId="3" fillId="0" borderId="15" xfId="3" applyNumberFormat="1" applyFont="1" applyBorder="1" applyAlignment="1">
      <alignment horizontal="center" vertical="center"/>
    </xf>
    <xf numFmtId="4" fontId="3" fillId="0" borderId="16" xfId="2" applyNumberFormat="1" applyFont="1" applyBorder="1" applyAlignment="1">
      <alignment horizontal="center" vertical="center"/>
    </xf>
    <xf numFmtId="4" fontId="3" fillId="0" borderId="17" xfId="2" applyNumberFormat="1" applyFont="1" applyBorder="1" applyAlignment="1">
      <alignment horizontal="center" vertical="center"/>
    </xf>
    <xf numFmtId="4" fontId="3" fillId="0" borderId="21" xfId="3" applyNumberFormat="1" applyFont="1" applyBorder="1" applyAlignment="1">
      <alignment horizontal="center" vertical="center"/>
    </xf>
    <xf numFmtId="4" fontId="3" fillId="0" borderId="18" xfId="2" applyNumberFormat="1" applyFont="1" applyBorder="1" applyAlignment="1">
      <alignment horizontal="center" vertical="center"/>
    </xf>
    <xf numFmtId="4" fontId="3" fillId="0" borderId="19" xfId="2" applyNumberFormat="1" applyFont="1" applyBorder="1" applyAlignment="1">
      <alignment horizontal="center" vertical="center"/>
    </xf>
    <xf numFmtId="4" fontId="3" fillId="0" borderId="24" xfId="3" applyNumberFormat="1" applyFont="1" applyBorder="1" applyAlignment="1">
      <alignment horizontal="center" vertical="center"/>
    </xf>
    <xf numFmtId="4" fontId="3" fillId="0" borderId="25" xfId="2" applyNumberFormat="1" applyFont="1" applyBorder="1" applyAlignment="1">
      <alignment horizontal="center" vertical="center"/>
    </xf>
    <xf numFmtId="4" fontId="3" fillId="0" borderId="26" xfId="2" applyNumberFormat="1" applyFont="1" applyBorder="1" applyAlignment="1">
      <alignment horizontal="center" vertical="center"/>
    </xf>
    <xf numFmtId="4" fontId="3" fillId="0" borderId="28" xfId="3" applyNumberFormat="1" applyFont="1" applyBorder="1" applyAlignment="1">
      <alignment horizontal="center" vertical="center"/>
    </xf>
    <xf numFmtId="4" fontId="3" fillId="0" borderId="28" xfId="2" applyNumberFormat="1" applyFont="1" applyBorder="1" applyAlignment="1">
      <alignment horizontal="center" vertical="center"/>
    </xf>
    <xf numFmtId="4" fontId="3" fillId="0" borderId="29" xfId="2" applyNumberFormat="1" applyFont="1" applyBorder="1" applyAlignment="1">
      <alignment horizontal="center" vertical="center"/>
    </xf>
    <xf numFmtId="4" fontId="2" fillId="0" borderId="30" xfId="3" applyNumberFormat="1" applyFont="1" applyBorder="1" applyAlignment="1">
      <alignment horizontal="center" vertical="center"/>
    </xf>
    <xf numFmtId="4" fontId="3" fillId="0" borderId="30" xfId="2" applyNumberFormat="1" applyFont="1" applyBorder="1" applyAlignment="1">
      <alignment horizontal="center" vertical="center"/>
    </xf>
    <xf numFmtId="4" fontId="3" fillId="0" borderId="31" xfId="2" applyNumberFormat="1" applyFont="1" applyBorder="1" applyAlignment="1">
      <alignment horizontal="center" vertical="center"/>
    </xf>
    <xf numFmtId="4" fontId="10" fillId="0" borderId="15" xfId="3" applyNumberFormat="1" applyFont="1" applyBorder="1" applyAlignment="1">
      <alignment horizontal="center" vertical="center"/>
    </xf>
    <xf numFmtId="4" fontId="3" fillId="0" borderId="21" xfId="3" quotePrefix="1" applyNumberFormat="1" applyFont="1" applyBorder="1" applyAlignment="1">
      <alignment horizontal="center" vertical="center"/>
    </xf>
    <xf numFmtId="4" fontId="3" fillId="0" borderId="25" xfId="3" applyNumberFormat="1" applyFont="1" applyBorder="1" applyAlignment="1">
      <alignment horizontal="center" vertical="center"/>
    </xf>
    <xf numFmtId="4" fontId="2" fillId="3" borderId="40" xfId="3" applyNumberFormat="1" applyFont="1" applyFill="1" applyBorder="1" applyAlignment="1">
      <alignment horizontal="center" vertical="center"/>
    </xf>
    <xf numFmtId="4" fontId="2" fillId="3" borderId="40" xfId="2" applyNumberFormat="1" applyFont="1" applyFill="1" applyBorder="1" applyAlignment="1">
      <alignment horizontal="center" vertical="center"/>
    </xf>
    <xf numFmtId="4" fontId="2" fillId="3" borderId="31" xfId="2" applyNumberFormat="1" applyFont="1" applyFill="1" applyBorder="1" applyAlignment="1">
      <alignment horizontal="center" vertical="center"/>
    </xf>
    <xf numFmtId="4" fontId="3" fillId="0" borderId="40" xfId="3" applyNumberFormat="1" applyFont="1" applyBorder="1" applyAlignment="1">
      <alignment horizontal="center" vertical="center"/>
    </xf>
    <xf numFmtId="4" fontId="2" fillId="0" borderId="37" xfId="2" applyNumberFormat="1" applyFont="1" applyBorder="1" applyAlignment="1">
      <alignment horizontal="center" vertical="center"/>
    </xf>
    <xf numFmtId="4" fontId="2" fillId="0" borderId="38" xfId="2" applyNumberFormat="1" applyFont="1" applyBorder="1" applyAlignment="1">
      <alignment horizontal="center" vertical="center"/>
    </xf>
    <xf numFmtId="4" fontId="3" fillId="3" borderId="40" xfId="2" applyNumberFormat="1" applyFont="1" applyFill="1" applyBorder="1" applyAlignment="1">
      <alignment horizontal="center" vertical="center"/>
    </xf>
    <xf numFmtId="4" fontId="3" fillId="3" borderId="31" xfId="2" applyNumberFormat="1" applyFont="1" applyFill="1" applyBorder="1" applyAlignment="1">
      <alignment horizontal="center" vertical="center"/>
    </xf>
    <xf numFmtId="4" fontId="3" fillId="0" borderId="15" xfId="4" applyNumberFormat="1" applyFont="1" applyBorder="1" applyAlignment="1">
      <alignment horizontal="center" vertical="center"/>
    </xf>
    <xf numFmtId="4" fontId="3" fillId="0" borderId="23" xfId="4" applyNumberFormat="1" applyFont="1" applyBorder="1" applyAlignment="1">
      <alignment horizontal="center" vertical="center"/>
    </xf>
    <xf numFmtId="4" fontId="3" fillId="0" borderId="21" xfId="4" applyNumberFormat="1" applyFont="1" applyBorder="1" applyAlignment="1">
      <alignment horizontal="center" vertical="center"/>
    </xf>
    <xf numFmtId="4" fontId="9" fillId="0" borderId="21" xfId="4" quotePrefix="1" applyNumberFormat="1" applyFont="1" applyBorder="1" applyAlignment="1">
      <alignment horizontal="center" vertical="center"/>
    </xf>
    <xf numFmtId="4" fontId="9" fillId="0" borderId="24" xfId="4" quotePrefix="1" applyNumberFormat="1" applyFont="1" applyBorder="1" applyAlignment="1">
      <alignment horizontal="center" vertical="center"/>
    </xf>
    <xf numFmtId="4" fontId="3" fillId="0" borderId="24" xfId="4" applyNumberFormat="1" applyFont="1" applyBorder="1" applyAlignment="1">
      <alignment horizontal="center" vertical="center"/>
    </xf>
    <xf numFmtId="4" fontId="3" fillId="0" borderId="25" xfId="1" applyNumberFormat="1" applyFont="1" applyBorder="1" applyAlignment="1">
      <alignment horizontal="center" vertical="center"/>
    </xf>
    <xf numFmtId="4" fontId="9" fillId="0" borderId="30" xfId="4" applyNumberFormat="1" applyFont="1" applyBorder="1" applyAlignment="1">
      <alignment horizontal="center" vertical="center"/>
    </xf>
    <xf numFmtId="4" fontId="3" fillId="0" borderId="21" xfId="4" quotePrefix="1" applyNumberFormat="1" applyFont="1" applyBorder="1" applyAlignment="1">
      <alignment horizontal="center" vertical="center"/>
    </xf>
    <xf numFmtId="4" fontId="9" fillId="0" borderId="34" xfId="4" applyNumberFormat="1" applyFont="1" applyBorder="1" applyAlignment="1">
      <alignment horizontal="center" vertical="center"/>
    </xf>
    <xf numFmtId="4" fontId="3" fillId="0" borderId="28" xfId="4" applyNumberFormat="1" applyFont="1" applyBorder="1" applyAlignment="1">
      <alignment horizontal="center" vertical="center"/>
    </xf>
    <xf numFmtId="4" fontId="3" fillId="3" borderId="40" xfId="4" applyNumberFormat="1" applyFont="1" applyFill="1" applyBorder="1" applyAlignment="1">
      <alignment horizontal="center" vertical="center"/>
    </xf>
    <xf numFmtId="4" fontId="3" fillId="0" borderId="34" xfId="4" applyNumberFormat="1" applyFont="1" applyBorder="1" applyAlignment="1">
      <alignment horizontal="center" vertical="center"/>
    </xf>
    <xf numFmtId="4" fontId="3" fillId="0" borderId="37" xfId="2" applyNumberFormat="1" applyFont="1" applyBorder="1" applyAlignment="1">
      <alignment horizontal="center" vertical="center"/>
    </xf>
    <xf numFmtId="4" fontId="3" fillId="0" borderId="38" xfId="2" applyNumberFormat="1" applyFont="1" applyBorder="1" applyAlignment="1">
      <alignment horizontal="center" vertical="center"/>
    </xf>
    <xf numFmtId="4" fontId="5" fillId="3" borderId="40" xfId="4" applyNumberFormat="1" applyFont="1" applyFill="1" applyBorder="1" applyAlignment="1">
      <alignment horizontal="center" vertical="center"/>
    </xf>
    <xf numFmtId="4" fontId="13" fillId="3" borderId="40" xfId="2" applyNumberFormat="1" applyFont="1" applyFill="1" applyBorder="1" applyAlignment="1">
      <alignment horizontal="center" vertical="center"/>
    </xf>
    <xf numFmtId="4" fontId="13" fillId="3" borderId="31" xfId="2" applyNumberFormat="1" applyFont="1" applyFill="1" applyBorder="1" applyAlignment="1">
      <alignment horizontal="center" vertical="center"/>
    </xf>
    <xf numFmtId="4" fontId="2" fillId="0" borderId="16" xfId="4" applyNumberFormat="1" applyFont="1" applyBorder="1" applyAlignment="1">
      <alignment horizontal="center" vertical="center"/>
    </xf>
    <xf numFmtId="4" fontId="2" fillId="0" borderId="52" xfId="4" applyNumberFormat="1" applyFont="1" applyBorder="1" applyAlignment="1">
      <alignment horizontal="center" vertical="center"/>
    </xf>
    <xf numFmtId="4" fontId="3" fillId="0" borderId="18" xfId="4" applyNumberFormat="1" applyFont="1" applyBorder="1" applyAlignment="1">
      <alignment horizontal="center" vertical="center"/>
    </xf>
    <xf numFmtId="4" fontId="2" fillId="0" borderId="53" xfId="4" applyNumberFormat="1" applyFont="1" applyBorder="1" applyAlignment="1">
      <alignment horizontal="center" vertical="center"/>
    </xf>
    <xf numFmtId="4" fontId="3" fillId="0" borderId="16" xfId="4" applyNumberFormat="1" applyFont="1" applyBorder="1" applyAlignment="1">
      <alignment horizontal="center" vertical="center"/>
    </xf>
    <xf numFmtId="4" fontId="8" fillId="0" borderId="61" xfId="4" applyNumberFormat="1" applyFont="1" applyBorder="1" applyAlignment="1">
      <alignment horizontal="center" vertical="center"/>
    </xf>
    <xf numFmtId="4" fontId="3" fillId="0" borderId="28" xfId="4" applyNumberFormat="1" applyFont="1" applyBorder="1" applyAlignment="1" applyProtection="1">
      <alignment horizontal="center" vertical="center"/>
      <protection locked="0"/>
    </xf>
    <xf numFmtId="4" fontId="2" fillId="0" borderId="49" xfId="4" applyNumberFormat="1" applyFont="1" applyBorder="1" applyAlignment="1">
      <alignment horizontal="center" vertical="center"/>
    </xf>
    <xf numFmtId="4" fontId="9" fillId="0" borderId="40" xfId="4" applyNumberFormat="1" applyFont="1" applyBorder="1" applyAlignment="1">
      <alignment horizontal="center" vertical="center"/>
    </xf>
    <xf numFmtId="4" fontId="9" fillId="0" borderId="40" xfId="4" applyNumberFormat="1" applyFont="1" applyBorder="1" applyAlignment="1" applyProtection="1">
      <alignment horizontal="center" vertical="center"/>
      <protection locked="0"/>
    </xf>
    <xf numFmtId="4" fontId="10" fillId="0" borderId="47" xfId="4" applyNumberFormat="1" applyFont="1" applyBorder="1" applyAlignment="1">
      <alignment horizontal="center" vertical="center"/>
    </xf>
    <xf numFmtId="4" fontId="9" fillId="0" borderId="16" xfId="4" applyNumberFormat="1" applyFont="1" applyBorder="1" applyAlignment="1">
      <alignment horizontal="center" vertical="center"/>
    </xf>
    <xf numFmtId="4" fontId="3" fillId="0" borderId="16" xfId="4" applyNumberFormat="1" applyFont="1" applyBorder="1" applyAlignment="1" applyProtection="1">
      <alignment horizontal="center" vertical="center"/>
      <protection locked="0"/>
    </xf>
    <xf numFmtId="4" fontId="8" fillId="0" borderId="18" xfId="4" applyNumberFormat="1" applyFont="1" applyBorder="1" applyAlignment="1">
      <alignment horizontal="center" vertical="center"/>
    </xf>
    <xf numFmtId="4" fontId="3" fillId="0" borderId="18" xfId="4" applyNumberFormat="1" applyFont="1" applyBorder="1" applyAlignment="1" applyProtection="1">
      <alignment horizontal="center" vertical="center"/>
      <protection locked="0"/>
    </xf>
    <xf numFmtId="4" fontId="3" fillId="0" borderId="28" xfId="4" quotePrefix="1" applyNumberFormat="1" applyFont="1" applyBorder="1" applyAlignment="1">
      <alignment horizontal="center" vertical="center"/>
    </xf>
    <xf numFmtId="4" fontId="9" fillId="0" borderId="40" xfId="4" quotePrefix="1" applyNumberFormat="1" applyFont="1" applyBorder="1" applyAlignment="1">
      <alignment horizontal="center" vertical="center"/>
    </xf>
    <xf numFmtId="4" fontId="8" fillId="0" borderId="16" xfId="4" applyNumberFormat="1" applyFont="1" applyBorder="1" applyAlignment="1">
      <alignment horizontal="center" vertical="center"/>
    </xf>
    <xf numFmtId="4" fontId="3" fillId="0" borderId="37" xfId="4" applyNumberFormat="1" applyFont="1" applyBorder="1" applyAlignment="1">
      <alignment horizontal="center" vertical="center"/>
    </xf>
    <xf numFmtId="4" fontId="3" fillId="0" borderId="37" xfId="4" applyNumberFormat="1" applyFont="1" applyBorder="1" applyAlignment="1" applyProtection="1">
      <alignment horizontal="center" vertical="center"/>
      <protection locked="0"/>
    </xf>
    <xf numFmtId="4" fontId="2" fillId="0" borderId="9" xfId="4" applyNumberFormat="1" applyFont="1" applyBorder="1" applyAlignment="1">
      <alignment horizontal="center" vertical="center"/>
    </xf>
    <xf numFmtId="4" fontId="2" fillId="3" borderId="40" xfId="4" applyNumberFormat="1" applyFont="1" applyFill="1" applyBorder="1" applyAlignment="1">
      <alignment horizontal="center" vertical="center"/>
    </xf>
    <xf numFmtId="4" fontId="2" fillId="3" borderId="31" xfId="4" applyNumberFormat="1" applyFont="1" applyFill="1" applyBorder="1" applyAlignment="1">
      <alignment horizontal="center" vertical="center"/>
    </xf>
    <xf numFmtId="4" fontId="3" fillId="0" borderId="40" xfId="4" applyNumberFormat="1" applyFont="1" applyBorder="1" applyAlignment="1">
      <alignment horizontal="center" vertical="center"/>
    </xf>
    <xf numFmtId="4" fontId="2" fillId="0" borderId="47" xfId="4" applyNumberFormat="1" applyFont="1" applyBorder="1" applyAlignment="1">
      <alignment horizontal="center" vertical="center"/>
    </xf>
    <xf numFmtId="4" fontId="3" fillId="0" borderId="25" xfId="4" applyNumberFormat="1" applyFont="1" applyBorder="1" applyAlignment="1" applyProtection="1">
      <alignment horizontal="center" vertical="center"/>
      <protection locked="0"/>
    </xf>
    <xf numFmtId="4" fontId="2" fillId="0" borderId="54" xfId="4" applyNumberFormat="1" applyFont="1" applyBorder="1" applyAlignment="1">
      <alignment horizontal="center" vertical="center"/>
    </xf>
    <xf numFmtId="4" fontId="9" fillId="0" borderId="30" xfId="4" applyNumberFormat="1" applyFont="1" applyBorder="1" applyAlignment="1" applyProtection="1">
      <alignment horizontal="center" vertical="center"/>
      <protection locked="0"/>
    </xf>
    <xf numFmtId="4" fontId="3" fillId="0" borderId="30" xfId="4" applyNumberFormat="1" applyFont="1" applyBorder="1" applyAlignment="1" applyProtection="1">
      <alignment horizontal="center" vertical="center"/>
      <protection locked="0"/>
    </xf>
    <xf numFmtId="4" fontId="3" fillId="0" borderId="31" xfId="4" applyNumberFormat="1" applyFont="1" applyBorder="1" applyAlignment="1" applyProtection="1">
      <alignment horizontal="center" vertical="center"/>
      <protection locked="0"/>
    </xf>
    <xf numFmtId="4" fontId="5" fillId="3" borderId="31" xfId="4" applyNumberFormat="1" applyFont="1" applyFill="1" applyBorder="1" applyAlignment="1">
      <alignment horizontal="center" vertical="center"/>
    </xf>
    <xf numFmtId="4" fontId="3" fillId="0" borderId="25" xfId="2" applyNumberFormat="1" applyFont="1" applyBorder="1" applyAlignment="1" applyProtection="1">
      <alignment horizontal="center" vertical="center"/>
      <protection locked="0"/>
    </xf>
    <xf numFmtId="4" fontId="2" fillId="0" borderId="9" xfId="2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3" fontId="1" fillId="6" borderId="0" xfId="0" applyNumberFormat="1" applyFont="1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3" xfId="2" applyFont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locked="0"/>
    </xf>
    <xf numFmtId="0" fontId="12" fillId="0" borderId="33" xfId="2" applyFont="1" applyBorder="1" applyAlignment="1">
      <alignment horizontal="center" textRotation="90"/>
    </xf>
    <xf numFmtId="0" fontId="3" fillId="0" borderId="20" xfId="2" applyFont="1" applyBorder="1" applyAlignment="1">
      <alignment horizontal="left" vertical="center"/>
    </xf>
    <xf numFmtId="0" fontId="3" fillId="0" borderId="51" xfId="2" applyFont="1" applyBorder="1" applyAlignment="1">
      <alignment horizontal="left" vertical="center"/>
    </xf>
    <xf numFmtId="0" fontId="3" fillId="0" borderId="50" xfId="2" applyFont="1" applyBorder="1" applyAlignment="1">
      <alignment horizontal="left" vertical="center"/>
    </xf>
    <xf numFmtId="0" fontId="3" fillId="0" borderId="60" xfId="2" applyFont="1" applyBorder="1" applyAlignment="1">
      <alignment horizontal="left" vertical="center"/>
    </xf>
    <xf numFmtId="0" fontId="3" fillId="0" borderId="59" xfId="2" applyFont="1" applyBorder="1" applyAlignment="1">
      <alignment horizontal="left" vertical="center"/>
    </xf>
    <xf numFmtId="0" fontId="3" fillId="0" borderId="58" xfId="2" applyFont="1" applyBorder="1" applyAlignment="1">
      <alignment horizontal="left" vertical="center"/>
    </xf>
    <xf numFmtId="0" fontId="3" fillId="0" borderId="14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48" xfId="2" applyFont="1" applyBorder="1" applyAlignment="1">
      <alignment horizontal="left" vertical="center"/>
    </xf>
    <xf numFmtId="0" fontId="7" fillId="2" borderId="64" xfId="2" applyFont="1" applyFill="1" applyBorder="1" applyAlignment="1">
      <alignment horizontal="center" vertical="center"/>
    </xf>
    <xf numFmtId="0" fontId="7" fillId="2" borderId="63" xfId="2" applyFont="1" applyFill="1" applyBorder="1" applyAlignment="1">
      <alignment horizontal="center" vertical="center"/>
    </xf>
    <xf numFmtId="0" fontId="7" fillId="2" borderId="62" xfId="2" applyFont="1" applyFill="1" applyBorder="1" applyAlignment="1">
      <alignment horizontal="center" vertical="center"/>
    </xf>
    <xf numFmtId="0" fontId="9" fillId="0" borderId="14" xfId="2" applyFont="1" applyBorder="1" applyAlignment="1">
      <alignment horizontal="right" vertical="center"/>
    </xf>
    <xf numFmtId="0" fontId="9" fillId="0" borderId="23" xfId="2" applyFont="1" applyBorder="1" applyAlignment="1">
      <alignment horizontal="right" vertical="center"/>
    </xf>
    <xf numFmtId="0" fontId="9" fillId="0" borderId="48" xfId="2" applyFont="1" applyBorder="1" applyAlignment="1">
      <alignment horizontal="right" vertical="center"/>
    </xf>
    <xf numFmtId="0" fontId="9" fillId="0" borderId="20" xfId="2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51" xfId="2" applyFont="1" applyFill="1" applyBorder="1" applyAlignment="1">
      <alignment horizontal="center" vertical="center"/>
    </xf>
    <xf numFmtId="0" fontId="7" fillId="2" borderId="50" xfId="2" applyFont="1" applyFill="1" applyBorder="1" applyAlignment="1">
      <alignment horizontal="center" vertical="center"/>
    </xf>
    <xf numFmtId="0" fontId="2" fillId="4" borderId="39" xfId="2" applyFont="1" applyFill="1" applyBorder="1" applyAlignment="1">
      <alignment horizontal="left" vertical="center"/>
    </xf>
    <xf numFmtId="0" fontId="2" fillId="4" borderId="40" xfId="2" applyFont="1" applyFill="1" applyBorder="1" applyAlignment="1">
      <alignment horizontal="left" vertical="center"/>
    </xf>
    <xf numFmtId="0" fontId="3" fillId="0" borderId="46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0" borderId="0" xfId="2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9" fontId="15" fillId="0" borderId="0" xfId="2" applyNumberFormat="1" applyFont="1" applyAlignment="1">
      <alignment horizontal="center" vertical="center" wrapText="1"/>
    </xf>
    <xf numFmtId="166" fontId="1" fillId="0" borderId="0" xfId="2" applyNumberFormat="1" applyAlignment="1">
      <alignment horizontal="center" vertical="center"/>
    </xf>
    <xf numFmtId="4" fontId="1" fillId="0" borderId="0" xfId="2" applyNumberFormat="1" applyAlignment="1">
      <alignment horizontal="center" vertical="center"/>
    </xf>
  </cellXfs>
  <cellStyles count="5">
    <cellStyle name="Comma" xfId="1" builtinId="3"/>
    <cellStyle name="Comma 2" xfId="3" xr:uid="{9C493008-1409-4C11-B603-B81DD05A5ECF}"/>
    <cellStyle name="Comma 3" xfId="4" xr:uid="{61B106A9-5A31-4A4E-84C1-A4822A29769C}"/>
    <cellStyle name="Normal" xfId="0" builtinId="0"/>
    <cellStyle name="Normal 2" xfId="2" xr:uid="{66356E58-FA09-4A1D-B05E-A4691D294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1927</xdr:colOff>
      <xdr:row>1</xdr:row>
      <xdr:rowOff>0</xdr:rowOff>
    </xdr:from>
    <xdr:ext cx="1236492" cy="1809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0C2E0A3-AD3B-40F4-A465-CC2557BC5CAB}"/>
            </a:ext>
          </a:extLst>
        </xdr:cNvPr>
        <xdr:cNvSpPr/>
      </xdr:nvSpPr>
      <xdr:spPr>
        <a:xfrm>
          <a:off x="122577" y="177800"/>
          <a:ext cx="1236492" cy="180975"/>
        </a:xfrm>
        <a:prstGeom prst="rect">
          <a:avLst/>
        </a:prstGeom>
        <a:solidFill>
          <a:schemeClr val="tx1"/>
        </a:solidFill>
      </xdr:spPr>
      <xdr:txBody>
        <a:bodyPr wrap="none" lIns="91440" tIns="45720" rIns="91440" bIns="45720" anchor="ctr" anchorCtr="0">
          <a:noAutofit/>
        </a:bodyPr>
        <a:lstStyle/>
        <a:p>
          <a:pPr algn="ctr"/>
          <a:r>
            <a:rPr lang="en-US" sz="1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+mn-lt"/>
              <a:cs typeface="Arial" panose="020B0604020202020204" pitchFamily="34" charset="0"/>
            </a:rPr>
            <a:t>PROFILE</a:t>
          </a:r>
          <a:r>
            <a:rPr 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Proxima Nova Rg" pitchFamily="50" charset="0"/>
              <a:cs typeface="Arial" panose="020B0604020202020204" pitchFamily="34" charset="0"/>
            </a:rPr>
            <a:t>:</a:t>
          </a:r>
        </a:p>
      </xdr:txBody>
    </xdr:sp>
    <xdr:clientData/>
  </xdr:oneCellAnchor>
  <xdr:oneCellAnchor>
    <xdr:from>
      <xdr:col>8</xdr:col>
      <xdr:colOff>832</xdr:colOff>
      <xdr:row>1</xdr:row>
      <xdr:rowOff>9525</xdr:rowOff>
    </xdr:from>
    <xdr:ext cx="834780" cy="18097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B52D3B6-CC33-4B81-BAF0-6D57D80C56FF}"/>
            </a:ext>
          </a:extLst>
        </xdr:cNvPr>
        <xdr:cNvSpPr/>
      </xdr:nvSpPr>
      <xdr:spPr>
        <a:xfrm>
          <a:off x="5366582" y="187325"/>
          <a:ext cx="834780" cy="180975"/>
        </a:xfrm>
        <a:prstGeom prst="rect">
          <a:avLst/>
        </a:prstGeom>
        <a:solidFill>
          <a:schemeClr val="tx1"/>
        </a:solidFill>
      </xdr:spPr>
      <xdr:txBody>
        <a:bodyPr wrap="none" lIns="91440" tIns="45720" rIns="91440" bIns="45720" anchor="ctr" anchorCtr="0">
          <a:noAutofit/>
        </a:bodyPr>
        <a:lstStyle/>
        <a:p>
          <a:pPr algn="ctr"/>
          <a:r>
            <a:rPr lang="en-US" sz="1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+mn-lt"/>
              <a:cs typeface="Arial" panose="020B0604020202020204" pitchFamily="34" charset="0"/>
            </a:rPr>
            <a:t>NAME: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112524</xdr:colOff>
      <xdr:row>1</xdr:row>
      <xdr:rowOff>0</xdr:rowOff>
    </xdr:from>
    <xdr:ext cx="1148648" cy="1809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A6E916C-FA87-894C-B3F9-66B7BDA55937}"/>
            </a:ext>
          </a:extLst>
        </xdr:cNvPr>
        <xdr:cNvSpPr/>
      </xdr:nvSpPr>
      <xdr:spPr>
        <a:xfrm>
          <a:off x="112524" y="190500"/>
          <a:ext cx="1148648" cy="180975"/>
        </a:xfrm>
        <a:prstGeom prst="rect">
          <a:avLst/>
        </a:prstGeom>
        <a:solidFill>
          <a:schemeClr val="tx1"/>
        </a:solidFill>
      </xdr:spPr>
      <xdr:txBody>
        <a:bodyPr wrap="none" lIns="91440" tIns="45720" rIns="91440" bIns="45720" anchor="ctr" anchorCtr="0">
          <a:noAutofit/>
        </a:bodyPr>
        <a:lstStyle/>
        <a:p>
          <a:pPr algn="ctr"/>
          <a:r>
            <a:rPr lang="en-US" sz="1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+mn-lt"/>
              <a:cs typeface="Arial" panose="020B0604020202020204" pitchFamily="34" charset="0"/>
            </a:rPr>
            <a:t>PROFILE:</a:t>
          </a:r>
        </a:p>
      </xdr:txBody>
    </xdr:sp>
    <xdr:clientData/>
  </xdr:oneCellAnchor>
  <xdr:oneCellAnchor>
    <xdr:from>
      <xdr:col>10</xdr:col>
      <xdr:colOff>0</xdr:colOff>
      <xdr:row>1</xdr:row>
      <xdr:rowOff>0</xdr:rowOff>
    </xdr:from>
    <xdr:ext cx="834780" cy="18097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FBBE1E6-3EB5-BB40-9A36-5B62F13C4E97}"/>
            </a:ext>
          </a:extLst>
        </xdr:cNvPr>
        <xdr:cNvSpPr/>
      </xdr:nvSpPr>
      <xdr:spPr>
        <a:xfrm>
          <a:off x="6985000" y="190500"/>
          <a:ext cx="834780" cy="180975"/>
        </a:xfrm>
        <a:prstGeom prst="rect">
          <a:avLst/>
        </a:prstGeom>
        <a:solidFill>
          <a:schemeClr val="tx1"/>
        </a:solidFill>
      </xdr:spPr>
      <xdr:txBody>
        <a:bodyPr wrap="none" lIns="91440" tIns="45720" rIns="91440" bIns="45720" anchor="ctr" anchorCtr="0">
          <a:noAutofit/>
        </a:bodyPr>
        <a:lstStyle/>
        <a:p>
          <a:pPr algn="ctr"/>
          <a:r>
            <a:rPr lang="en-US" sz="1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+mn-lt"/>
              <a:cs typeface="Arial" panose="020B0604020202020204" pitchFamily="34" charset="0"/>
            </a:rPr>
            <a:t>NAME: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EEB2-EFFD-4929-8A8E-66273EEB4BB0}">
  <sheetPr>
    <pageSetUpPr fitToPage="1"/>
  </sheetPr>
  <dimension ref="A2:M72"/>
  <sheetViews>
    <sheetView tabSelected="1" zoomScale="85" zoomScaleNormal="85" workbookViewId="0"/>
  </sheetViews>
  <sheetFormatPr baseColWidth="10" defaultColWidth="9.1640625" defaultRowHeight="14.25" customHeight="1" x14ac:dyDescent="0.15"/>
  <cols>
    <col min="1" max="1" width="1.6640625" style="4" customWidth="1"/>
    <col min="2" max="2" width="30.6640625" style="4" customWidth="1"/>
    <col min="3" max="5" width="12.6640625" style="4" customWidth="1"/>
    <col min="6" max="6" width="1.6640625" style="4" customWidth="1"/>
    <col min="7" max="7" width="2.6640625" style="4" customWidth="1"/>
    <col min="8" max="8" width="1.6640625" style="4" customWidth="1"/>
    <col min="9" max="9" width="30.6640625" style="4" customWidth="1"/>
    <col min="10" max="12" width="12.6640625" style="4" customWidth="1"/>
    <col min="13" max="13" width="1.6640625" style="4" customWidth="1"/>
    <col min="14" max="16384" width="9.1640625" style="4"/>
  </cols>
  <sheetData>
    <row r="2" spans="1:13" ht="14.25" customHeight="1" x14ac:dyDescent="0.15">
      <c r="A2" s="1"/>
      <c r="B2" s="2"/>
      <c r="C2" s="3"/>
      <c r="D2" s="2"/>
      <c r="E2" s="2"/>
      <c r="F2" s="2"/>
      <c r="H2" s="1"/>
      <c r="I2" s="2"/>
      <c r="J2" s="2"/>
      <c r="K2" s="2"/>
      <c r="L2" s="2"/>
      <c r="M2" s="2"/>
    </row>
    <row r="3" spans="1:13" ht="12" customHeight="1" x14ac:dyDescent="0.15">
      <c r="A3" s="162" t="s">
        <v>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12" customHeight="1" thickBo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ht="9" customHeight="1" thickBot="1" x14ac:dyDescent="0.2">
      <c r="A5" s="5"/>
      <c r="B5" s="163"/>
      <c r="C5" s="163"/>
      <c r="D5" s="163"/>
      <c r="E5" s="163"/>
      <c r="F5" s="6"/>
      <c r="H5" s="5"/>
      <c r="I5" s="7"/>
      <c r="J5" s="7"/>
      <c r="K5" s="7"/>
      <c r="L5" s="7"/>
      <c r="M5" s="8"/>
    </row>
    <row r="6" spans="1:13" ht="14.25" customHeight="1" x14ac:dyDescent="0.15">
      <c r="A6" s="9"/>
      <c r="B6" s="164" t="s">
        <v>1</v>
      </c>
      <c r="C6" s="165"/>
      <c r="D6" s="165"/>
      <c r="E6" s="166"/>
      <c r="F6" s="10"/>
      <c r="H6" s="9"/>
      <c r="I6" s="164" t="s">
        <v>2</v>
      </c>
      <c r="J6" s="165"/>
      <c r="K6" s="165"/>
      <c r="L6" s="166"/>
      <c r="M6" s="11"/>
    </row>
    <row r="7" spans="1:13" ht="14.25" customHeight="1" thickBot="1" x14ac:dyDescent="0.2">
      <c r="A7" s="12"/>
      <c r="B7" s="13" t="s">
        <v>3</v>
      </c>
      <c r="C7" s="14" t="s">
        <v>4</v>
      </c>
      <c r="D7" s="14" t="s">
        <v>5</v>
      </c>
      <c r="E7" s="15" t="s">
        <v>6</v>
      </c>
      <c r="F7" s="11"/>
      <c r="H7" s="9"/>
      <c r="I7" s="16" t="s">
        <v>7</v>
      </c>
      <c r="J7" s="14" t="s">
        <v>4</v>
      </c>
      <c r="K7" s="14" t="s">
        <v>5</v>
      </c>
      <c r="L7" s="15" t="s">
        <v>6</v>
      </c>
      <c r="M7" s="11"/>
    </row>
    <row r="8" spans="1:13" ht="14.25" customHeight="1" x14ac:dyDescent="0.15">
      <c r="A8" s="9"/>
      <c r="B8" s="17" t="s">
        <v>8</v>
      </c>
      <c r="C8" s="75">
        <v>5000</v>
      </c>
      <c r="D8" s="76"/>
      <c r="E8" s="77"/>
      <c r="F8" s="11"/>
      <c r="H8" s="12"/>
      <c r="I8" s="18" t="s">
        <v>9</v>
      </c>
      <c r="J8" s="101">
        <v>1000</v>
      </c>
      <c r="K8" s="79"/>
      <c r="L8" s="80"/>
      <c r="M8" s="11"/>
    </row>
    <row r="9" spans="1:13" ht="14.25" customHeight="1" x14ac:dyDescent="0.15">
      <c r="A9" s="9"/>
      <c r="B9" s="19" t="s">
        <v>10</v>
      </c>
      <c r="C9" s="78">
        <v>2000</v>
      </c>
      <c r="D9" s="79"/>
      <c r="E9" s="80"/>
      <c r="F9" s="11"/>
      <c r="H9" s="12"/>
      <c r="I9" s="20" t="s">
        <v>11</v>
      </c>
      <c r="J9" s="102"/>
      <c r="K9" s="79"/>
      <c r="L9" s="80"/>
      <c r="M9" s="11"/>
    </row>
    <row r="10" spans="1:13" ht="14.25" customHeight="1" x14ac:dyDescent="0.15">
      <c r="A10" s="9"/>
      <c r="B10" s="19" t="s">
        <v>12</v>
      </c>
      <c r="C10" s="81">
        <v>500</v>
      </c>
      <c r="D10" s="82"/>
      <c r="E10" s="83"/>
      <c r="F10" s="11"/>
      <c r="H10" s="12"/>
      <c r="I10" s="21" t="s">
        <v>13</v>
      </c>
      <c r="J10" s="103"/>
      <c r="K10" s="79"/>
      <c r="L10" s="80"/>
      <c r="M10" s="11"/>
    </row>
    <row r="11" spans="1:13" ht="14.25" customHeight="1" thickBot="1" x14ac:dyDescent="0.2">
      <c r="A11" s="9"/>
      <c r="B11" s="22"/>
      <c r="C11" s="84"/>
      <c r="D11" s="85"/>
      <c r="E11" s="86"/>
      <c r="F11" s="11"/>
      <c r="H11" s="9"/>
      <c r="I11" s="22" t="s">
        <v>14</v>
      </c>
      <c r="J11" s="103"/>
      <c r="K11" s="79"/>
      <c r="L11" s="80"/>
      <c r="M11" s="11"/>
    </row>
    <row r="12" spans="1:13" ht="14.25" customHeight="1" thickBot="1" x14ac:dyDescent="0.2">
      <c r="A12" s="9"/>
      <c r="B12" s="23" t="s">
        <v>15</v>
      </c>
      <c r="C12" s="87">
        <f>SUM(C8:C10)</f>
        <v>7500</v>
      </c>
      <c r="D12" s="88"/>
      <c r="E12" s="89"/>
      <c r="F12" s="11"/>
      <c r="H12" s="9"/>
      <c r="I12" s="24" t="s">
        <v>16</v>
      </c>
      <c r="J12" s="104">
        <v>300</v>
      </c>
      <c r="K12" s="79"/>
      <c r="L12" s="80"/>
      <c r="M12" s="11"/>
    </row>
    <row r="13" spans="1:13" ht="14.25" customHeight="1" x14ac:dyDescent="0.15">
      <c r="A13" s="9"/>
      <c r="B13" s="25"/>
      <c r="C13" s="90"/>
      <c r="D13" s="76"/>
      <c r="E13" s="77"/>
      <c r="F13" s="11"/>
      <c r="H13" s="9"/>
      <c r="I13" s="24" t="s">
        <v>17</v>
      </c>
      <c r="J13" s="104">
        <v>500</v>
      </c>
      <c r="K13" s="79"/>
      <c r="L13" s="80"/>
      <c r="M13" s="11"/>
    </row>
    <row r="14" spans="1:13" ht="14.25" customHeight="1" x14ac:dyDescent="0.15">
      <c r="A14" s="9"/>
      <c r="B14" s="26" t="s">
        <v>18</v>
      </c>
      <c r="C14" s="78"/>
      <c r="D14" s="79"/>
      <c r="E14" s="80"/>
      <c r="F14" s="11"/>
      <c r="H14" s="9"/>
      <c r="I14" s="24" t="s">
        <v>19</v>
      </c>
      <c r="J14" s="105">
        <v>100</v>
      </c>
      <c r="K14" s="79"/>
      <c r="L14" s="80"/>
      <c r="M14" s="11"/>
    </row>
    <row r="15" spans="1:13" ht="14.25" customHeight="1" x14ac:dyDescent="0.15">
      <c r="A15" s="9"/>
      <c r="B15" s="19" t="s">
        <v>124</v>
      </c>
      <c r="C15" s="78">
        <v>500</v>
      </c>
      <c r="D15" s="79"/>
      <c r="E15" s="80"/>
      <c r="F15" s="11"/>
      <c r="H15" s="9"/>
      <c r="I15" s="22" t="s">
        <v>20</v>
      </c>
      <c r="J15" s="101">
        <v>500</v>
      </c>
      <c r="K15" s="76"/>
      <c r="L15" s="80"/>
      <c r="M15" s="11"/>
    </row>
    <row r="16" spans="1:13" ht="14.25" customHeight="1" x14ac:dyDescent="0.15">
      <c r="A16" s="9"/>
      <c r="B16" s="27"/>
      <c r="C16" s="91"/>
      <c r="D16" s="79"/>
      <c r="E16" s="80"/>
      <c r="F16" s="11"/>
      <c r="H16" s="9"/>
      <c r="I16" s="22" t="s">
        <v>21</v>
      </c>
      <c r="J16" s="106">
        <v>100</v>
      </c>
      <c r="K16" s="82"/>
      <c r="L16" s="83"/>
      <c r="M16" s="11"/>
    </row>
    <row r="17" spans="1:13" ht="14.25" customHeight="1" thickBot="1" x14ac:dyDescent="0.2">
      <c r="A17" s="9"/>
      <c r="B17" s="19"/>
      <c r="C17" s="78"/>
      <c r="D17" s="79"/>
      <c r="E17" s="80"/>
      <c r="F17" s="11"/>
      <c r="H17" s="9"/>
      <c r="I17" s="28" t="s">
        <v>22</v>
      </c>
      <c r="J17" s="107"/>
      <c r="K17" s="82"/>
      <c r="L17" s="83"/>
      <c r="M17" s="11"/>
    </row>
    <row r="18" spans="1:13" ht="14.25" customHeight="1" thickBot="1" x14ac:dyDescent="0.2">
      <c r="A18" s="9"/>
      <c r="B18" s="19"/>
      <c r="C18" s="78"/>
      <c r="D18" s="79"/>
      <c r="E18" s="80"/>
      <c r="F18" s="11"/>
      <c r="H18" s="9"/>
      <c r="I18" s="29" t="s">
        <v>23</v>
      </c>
      <c r="J18" s="108">
        <f>SUM(J8:J17)</f>
        <v>2500</v>
      </c>
      <c r="K18" s="88"/>
      <c r="L18" s="89"/>
      <c r="M18" s="11"/>
    </row>
    <row r="19" spans="1:13" ht="14.25" customHeight="1" x14ac:dyDescent="0.15">
      <c r="A19" s="9"/>
      <c r="B19" s="30"/>
      <c r="C19" s="91"/>
      <c r="D19" s="79"/>
      <c r="E19" s="80"/>
      <c r="F19" s="11"/>
      <c r="H19" s="9"/>
      <c r="I19" s="31" t="s">
        <v>24</v>
      </c>
      <c r="J19" s="101"/>
      <c r="K19" s="76"/>
      <c r="L19" s="77"/>
      <c r="M19" s="11"/>
    </row>
    <row r="20" spans="1:13" ht="14.25" customHeight="1" x14ac:dyDescent="0.15">
      <c r="A20" s="9"/>
      <c r="B20" s="30"/>
      <c r="C20" s="91"/>
      <c r="D20" s="79"/>
      <c r="E20" s="80"/>
      <c r="F20" s="11"/>
      <c r="H20" s="9"/>
      <c r="I20" s="22" t="s">
        <v>25</v>
      </c>
      <c r="J20" s="103">
        <v>1000</v>
      </c>
      <c r="K20" s="79"/>
      <c r="L20" s="80"/>
      <c r="M20" s="11"/>
    </row>
    <row r="21" spans="1:13" ht="14.25" customHeight="1" x14ac:dyDescent="0.15">
      <c r="A21" s="9"/>
      <c r="B21" s="30"/>
      <c r="C21" s="91"/>
      <c r="D21" s="79"/>
      <c r="E21" s="80"/>
      <c r="F21" s="11"/>
      <c r="G21" s="167" t="s">
        <v>26</v>
      </c>
      <c r="H21" s="9"/>
      <c r="I21" s="22" t="s">
        <v>27</v>
      </c>
      <c r="J21" s="103">
        <v>500</v>
      </c>
      <c r="K21" s="79"/>
      <c r="L21" s="80"/>
      <c r="M21" s="11"/>
    </row>
    <row r="22" spans="1:13" ht="14.25" customHeight="1" x14ac:dyDescent="0.15">
      <c r="A22" s="9"/>
      <c r="B22" s="30"/>
      <c r="C22" s="91"/>
      <c r="D22" s="79"/>
      <c r="E22" s="80"/>
      <c r="F22" s="11"/>
      <c r="G22" s="167"/>
      <c r="H22" s="9"/>
      <c r="I22" s="22" t="s">
        <v>28</v>
      </c>
      <c r="J22" s="103">
        <v>0</v>
      </c>
      <c r="K22" s="79"/>
      <c r="L22" s="80"/>
      <c r="M22" s="11"/>
    </row>
    <row r="23" spans="1:13" ht="14.25" customHeight="1" x14ac:dyDescent="0.15">
      <c r="A23" s="9"/>
      <c r="B23" s="30"/>
      <c r="C23" s="91"/>
      <c r="D23" s="79"/>
      <c r="E23" s="80"/>
      <c r="F23" s="11"/>
      <c r="G23" s="167"/>
      <c r="H23" s="9"/>
      <c r="I23" s="22" t="s">
        <v>29</v>
      </c>
      <c r="J23" s="103">
        <v>200</v>
      </c>
      <c r="K23" s="79"/>
      <c r="L23" s="80"/>
      <c r="M23" s="11"/>
    </row>
    <row r="24" spans="1:13" ht="14.25" customHeight="1" x14ac:dyDescent="0.15">
      <c r="A24" s="9"/>
      <c r="B24" s="30"/>
      <c r="C24" s="91"/>
      <c r="D24" s="79"/>
      <c r="E24" s="80"/>
      <c r="F24" s="11"/>
      <c r="G24" s="167"/>
      <c r="H24" s="9"/>
      <c r="I24" s="22" t="s">
        <v>30</v>
      </c>
      <c r="J24" s="103">
        <v>0</v>
      </c>
      <c r="K24" s="79"/>
      <c r="L24" s="80"/>
      <c r="M24" s="11"/>
    </row>
    <row r="25" spans="1:13" ht="14.25" customHeight="1" x14ac:dyDescent="0.15">
      <c r="A25" s="9"/>
      <c r="B25" s="30"/>
      <c r="C25" s="91"/>
      <c r="D25" s="79"/>
      <c r="E25" s="80"/>
      <c r="F25" s="11"/>
      <c r="H25" s="9"/>
      <c r="I25" s="22" t="s">
        <v>31</v>
      </c>
      <c r="J25" s="103">
        <v>0</v>
      </c>
      <c r="K25" s="79"/>
      <c r="L25" s="80"/>
      <c r="M25" s="11"/>
    </row>
    <row r="26" spans="1:13" ht="14.25" customHeight="1" x14ac:dyDescent="0.15">
      <c r="A26" s="9"/>
      <c r="B26" s="19"/>
      <c r="C26" s="78"/>
      <c r="D26" s="79"/>
      <c r="E26" s="80"/>
      <c r="F26" s="11"/>
      <c r="H26" s="9"/>
      <c r="I26" s="22" t="s">
        <v>32</v>
      </c>
      <c r="J26" s="103">
        <v>0</v>
      </c>
      <c r="K26" s="79"/>
      <c r="L26" s="80"/>
      <c r="M26" s="11"/>
    </row>
    <row r="27" spans="1:13" ht="14.25" customHeight="1" thickBot="1" x14ac:dyDescent="0.2">
      <c r="A27" s="9"/>
      <c r="B27" s="30"/>
      <c r="C27" s="91"/>
      <c r="D27" s="79"/>
      <c r="E27" s="80"/>
      <c r="F27" s="11"/>
      <c r="H27" s="9"/>
      <c r="I27" s="32"/>
      <c r="J27" s="109"/>
      <c r="K27" s="79"/>
      <c r="L27" s="80"/>
      <c r="M27" s="11"/>
    </row>
    <row r="28" spans="1:13" ht="14.25" customHeight="1" thickBot="1" x14ac:dyDescent="0.2">
      <c r="A28" s="9"/>
      <c r="B28" s="30"/>
      <c r="C28" s="91"/>
      <c r="D28" s="79"/>
      <c r="E28" s="80"/>
      <c r="F28" s="11"/>
      <c r="H28" s="9"/>
      <c r="I28" s="29" t="s">
        <v>23</v>
      </c>
      <c r="J28" s="108">
        <f>SUM(J20:J26)</f>
        <v>1700</v>
      </c>
      <c r="K28" s="88"/>
      <c r="L28" s="89"/>
      <c r="M28" s="11"/>
    </row>
    <row r="29" spans="1:13" ht="14.25" customHeight="1" x14ac:dyDescent="0.15">
      <c r="A29" s="9"/>
      <c r="B29" s="30"/>
      <c r="C29" s="91"/>
      <c r="D29" s="79"/>
      <c r="E29" s="80"/>
      <c r="F29" s="11"/>
      <c r="H29" s="9"/>
      <c r="I29" s="33"/>
      <c r="J29" s="110"/>
      <c r="K29" s="76"/>
      <c r="L29" s="77"/>
      <c r="M29" s="11"/>
    </row>
    <row r="30" spans="1:13" ht="14.25" customHeight="1" x14ac:dyDescent="0.15">
      <c r="A30" s="9"/>
      <c r="B30" s="30"/>
      <c r="C30" s="91"/>
      <c r="D30" s="79"/>
      <c r="E30" s="80"/>
      <c r="F30" s="11"/>
      <c r="H30" s="9"/>
      <c r="I30" s="34" t="s">
        <v>33</v>
      </c>
      <c r="J30" s="103"/>
      <c r="K30" s="79"/>
      <c r="L30" s="80"/>
      <c r="M30" s="11"/>
    </row>
    <row r="31" spans="1:13" ht="14.25" customHeight="1" x14ac:dyDescent="0.15">
      <c r="A31" s="9"/>
      <c r="B31" s="30"/>
      <c r="C31" s="91"/>
      <c r="D31" s="79"/>
      <c r="E31" s="80"/>
      <c r="F31" s="11"/>
      <c r="H31" s="9"/>
      <c r="I31" s="19" t="s">
        <v>34</v>
      </c>
      <c r="J31" s="103">
        <v>1000</v>
      </c>
      <c r="K31" s="79"/>
      <c r="L31" s="80"/>
      <c r="M31" s="11"/>
    </row>
    <row r="32" spans="1:13" s="1" customFormat="1" ht="14.25" customHeight="1" x14ac:dyDescent="0.15">
      <c r="A32" s="12"/>
      <c r="B32" s="30"/>
      <c r="C32" s="91"/>
      <c r="D32" s="79"/>
      <c r="E32" s="83"/>
      <c r="F32" s="11"/>
      <c r="H32" s="9"/>
      <c r="I32" s="19" t="s">
        <v>35</v>
      </c>
      <c r="J32" s="106">
        <v>500</v>
      </c>
      <c r="K32" s="82"/>
      <c r="L32" s="83"/>
      <c r="M32" s="35"/>
    </row>
    <row r="33" spans="1:13" ht="14.25" customHeight="1" x14ac:dyDescent="0.15">
      <c r="A33" s="9"/>
      <c r="B33" s="30"/>
      <c r="C33" s="91"/>
      <c r="D33" s="79"/>
      <c r="E33" s="83"/>
      <c r="F33" s="11"/>
      <c r="H33" s="9"/>
      <c r="I33" s="19" t="s">
        <v>36</v>
      </c>
      <c r="J33" s="106">
        <v>500</v>
      </c>
      <c r="K33" s="82"/>
      <c r="L33" s="83"/>
      <c r="M33" s="11"/>
    </row>
    <row r="34" spans="1:13" ht="14.25" customHeight="1" x14ac:dyDescent="0.15">
      <c r="A34" s="9"/>
      <c r="B34" s="30"/>
      <c r="C34" s="91"/>
      <c r="D34" s="79"/>
      <c r="E34" s="83"/>
      <c r="F34" s="11"/>
      <c r="H34" s="9"/>
      <c r="I34" s="19" t="s">
        <v>37</v>
      </c>
      <c r="J34" s="106">
        <v>0</v>
      </c>
      <c r="K34" s="82"/>
      <c r="L34" s="83"/>
      <c r="M34" s="11"/>
    </row>
    <row r="35" spans="1:13" ht="14.25" customHeight="1" thickBot="1" x14ac:dyDescent="0.2">
      <c r="A35" s="9"/>
      <c r="B35" s="30"/>
      <c r="C35" s="91"/>
      <c r="D35" s="79"/>
      <c r="E35" s="83"/>
      <c r="F35" s="11"/>
      <c r="H35" s="9"/>
      <c r="I35" s="22"/>
      <c r="J35" s="111"/>
      <c r="K35" s="85"/>
      <c r="L35" s="86"/>
      <c r="M35" s="11"/>
    </row>
    <row r="36" spans="1:13" ht="14.25" customHeight="1" thickBot="1" x14ac:dyDescent="0.2">
      <c r="A36" s="9"/>
      <c r="B36" s="30"/>
      <c r="C36" s="91"/>
      <c r="D36" s="79"/>
      <c r="E36" s="83"/>
      <c r="F36" s="11"/>
      <c r="H36" s="9"/>
      <c r="I36" s="29" t="s">
        <v>23</v>
      </c>
      <c r="J36" s="108">
        <f>SUM(J31:J34)</f>
        <v>2000</v>
      </c>
      <c r="K36" s="88"/>
      <c r="L36" s="89"/>
      <c r="M36" s="11"/>
    </row>
    <row r="37" spans="1:13" ht="14.25" customHeight="1" thickBot="1" x14ac:dyDescent="0.2">
      <c r="A37" s="9"/>
      <c r="B37" s="36"/>
      <c r="C37" s="92"/>
      <c r="D37" s="82"/>
      <c r="E37" s="83"/>
      <c r="F37" s="11"/>
      <c r="H37" s="9"/>
      <c r="I37" s="37"/>
      <c r="J37" s="110"/>
      <c r="K37" s="97"/>
      <c r="L37" s="98"/>
      <c r="M37" s="11"/>
    </row>
    <row r="38" spans="1:13" ht="15" customHeight="1" thickBot="1" x14ac:dyDescent="0.2">
      <c r="A38" s="9"/>
      <c r="B38" s="38" t="s">
        <v>38</v>
      </c>
      <c r="C38" s="93">
        <f>SUM(C15:C36)</f>
        <v>500</v>
      </c>
      <c r="D38" s="94"/>
      <c r="E38" s="95"/>
      <c r="F38" s="11"/>
      <c r="H38" s="9"/>
      <c r="I38" s="39" t="s">
        <v>39</v>
      </c>
      <c r="J38" s="112">
        <f>J18+J28+J36</f>
        <v>6200</v>
      </c>
      <c r="K38" s="99"/>
      <c r="L38" s="100"/>
      <c r="M38" s="11"/>
    </row>
    <row r="39" spans="1:13" ht="14.25" customHeight="1" thickBot="1" x14ac:dyDescent="0.2">
      <c r="A39" s="9"/>
      <c r="B39" s="9"/>
      <c r="C39" s="96"/>
      <c r="D39" s="97"/>
      <c r="E39" s="98"/>
      <c r="F39" s="11"/>
      <c r="H39" s="12"/>
      <c r="I39" s="9"/>
      <c r="J39" s="113"/>
      <c r="K39" s="114"/>
      <c r="L39" s="115"/>
      <c r="M39" s="11"/>
    </row>
    <row r="40" spans="1:13" ht="15" customHeight="1" thickBot="1" x14ac:dyDescent="0.2">
      <c r="A40" s="9"/>
      <c r="B40" s="39" t="s">
        <v>40</v>
      </c>
      <c r="C40" s="93">
        <f>C12+C38</f>
        <v>8000</v>
      </c>
      <c r="D40" s="99"/>
      <c r="E40" s="100"/>
      <c r="F40" s="11"/>
      <c r="H40" s="9"/>
      <c r="I40" s="40" t="s">
        <v>41</v>
      </c>
      <c r="J40" s="116">
        <f>C40-J38</f>
        <v>1800</v>
      </c>
      <c r="K40" s="117"/>
      <c r="L40" s="118"/>
      <c r="M40" s="11"/>
    </row>
    <row r="41" spans="1:13" ht="14.25" customHeight="1" thickBot="1" x14ac:dyDescent="0.2">
      <c r="A41" s="41"/>
      <c r="B41" s="42"/>
      <c r="C41" s="42"/>
      <c r="D41" s="43"/>
      <c r="E41" s="43"/>
      <c r="F41" s="44"/>
      <c r="H41" s="41"/>
      <c r="I41" s="45" t="s">
        <v>42</v>
      </c>
      <c r="J41" s="45"/>
      <c r="K41" s="46"/>
      <c r="L41" s="46"/>
      <c r="M41" s="44"/>
    </row>
    <row r="45" spans="1:13" ht="14.25" customHeight="1" x14ac:dyDescent="0.15">
      <c r="F45" s="1"/>
    </row>
    <row r="47" spans="1:13" ht="14.25" customHeight="1" x14ac:dyDescent="0.15">
      <c r="F47" s="47"/>
    </row>
    <row r="63" spans="6:6" ht="14.25" customHeight="1" x14ac:dyDescent="0.15">
      <c r="F63" s="1"/>
    </row>
    <row r="64" spans="6:6" s="1" customFormat="1" ht="14.25" customHeight="1" x14ac:dyDescent="0.15"/>
    <row r="67" spans="4:5" s="1" customFormat="1" ht="14.25" customHeight="1" x14ac:dyDescent="0.15"/>
    <row r="72" spans="4:5" s="49" customFormat="1" ht="14.25" customHeight="1" x14ac:dyDescent="0.15">
      <c r="D72" s="48"/>
      <c r="E72" s="48"/>
    </row>
  </sheetData>
  <mergeCells count="5">
    <mergeCell ref="A3:M4"/>
    <mergeCell ref="B5:E5"/>
    <mergeCell ref="B6:E6"/>
    <mergeCell ref="I6:L6"/>
    <mergeCell ref="G21:G24"/>
  </mergeCells>
  <printOptions horizontalCentered="1" verticalCentered="1"/>
  <pageMargins left="0" right="0" top="0" bottom="0" header="0" footer="0"/>
  <pageSetup paperSize="9" orientation="landscape" r:id="rId1"/>
  <headerFooter alignWithMargins="0">
    <oddFooter>&amp;L_x000D_&amp;1#&amp;"Calibri"&amp;8&amp;K000000 [AIA – INTERNAL]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A3B3-BD44-D148-A088-4AEF24CCEAD1}">
  <sheetPr>
    <pageSetUpPr fitToPage="1"/>
  </sheetPr>
  <dimension ref="A2:O68"/>
  <sheetViews>
    <sheetView showGridLines="0" zoomScale="117" zoomScaleNormal="70" workbookViewId="0"/>
  </sheetViews>
  <sheetFormatPr baseColWidth="10" defaultColWidth="9.1640625" defaultRowHeight="14.25" customHeight="1" x14ac:dyDescent="0.15"/>
  <cols>
    <col min="1" max="1" width="1.6640625" style="4" customWidth="1"/>
    <col min="2" max="2" width="15.6640625" style="4" customWidth="1"/>
    <col min="3" max="4" width="10.6640625" style="4" customWidth="1"/>
    <col min="5" max="6" width="12.6640625" style="4" customWidth="1"/>
    <col min="7" max="7" width="12.6640625" style="1" customWidth="1"/>
    <col min="8" max="8" width="1.6640625" style="4" customWidth="1"/>
    <col min="9" max="9" width="2.83203125" style="4" customWidth="1"/>
    <col min="10" max="10" width="1.6640625" style="4" customWidth="1"/>
    <col min="11" max="11" width="30.6640625" style="4" customWidth="1"/>
    <col min="12" max="13" width="12.6640625" style="4" customWidth="1"/>
    <col min="14" max="14" width="12.6640625" style="1" customWidth="1"/>
    <col min="15" max="15" width="1.6640625" style="4" customWidth="1"/>
    <col min="16" max="16384" width="9.1640625" style="4"/>
  </cols>
  <sheetData>
    <row r="2" spans="1:15" ht="14.25" customHeight="1" x14ac:dyDescent="0.15">
      <c r="A2" s="1"/>
      <c r="B2" s="2"/>
      <c r="C2" s="70"/>
      <c r="D2" s="70"/>
      <c r="E2" s="2"/>
      <c r="F2" s="2"/>
      <c r="G2" s="69"/>
      <c r="I2" s="1"/>
      <c r="K2" s="2"/>
      <c r="L2" s="2"/>
      <c r="M2" s="2"/>
      <c r="N2" s="69"/>
      <c r="O2" s="2"/>
    </row>
    <row r="3" spans="1:15" ht="12" customHeight="1" x14ac:dyDescent="0.15">
      <c r="A3" s="162" t="s">
        <v>76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2" customHeight="1" thickBot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</row>
    <row r="5" spans="1:15" ht="14.25" customHeight="1" thickBot="1" x14ac:dyDescent="0.2">
      <c r="A5" s="5"/>
      <c r="B5" s="163"/>
      <c r="C5" s="163"/>
      <c r="D5" s="163"/>
      <c r="E5" s="163"/>
      <c r="F5" s="163"/>
      <c r="G5" s="163"/>
      <c r="H5" s="6"/>
      <c r="J5" s="5"/>
      <c r="K5" s="7"/>
      <c r="L5" s="7"/>
      <c r="M5" s="7"/>
      <c r="N5" s="68"/>
      <c r="O5" s="8"/>
    </row>
    <row r="6" spans="1:15" ht="14.25" customHeight="1" x14ac:dyDescent="0.15">
      <c r="A6" s="9"/>
      <c r="B6" s="164" t="s">
        <v>75</v>
      </c>
      <c r="C6" s="165"/>
      <c r="D6" s="165"/>
      <c r="E6" s="165"/>
      <c r="F6" s="165"/>
      <c r="G6" s="166"/>
      <c r="H6" s="10"/>
      <c r="I6" s="56"/>
      <c r="J6" s="9"/>
      <c r="K6" s="164" t="s">
        <v>74</v>
      </c>
      <c r="L6" s="165"/>
      <c r="M6" s="165"/>
      <c r="N6" s="166"/>
      <c r="O6" s="11"/>
    </row>
    <row r="7" spans="1:15" ht="14.25" customHeight="1" thickBot="1" x14ac:dyDescent="0.2">
      <c r="A7" s="12"/>
      <c r="B7" s="177" t="s">
        <v>73</v>
      </c>
      <c r="C7" s="178"/>
      <c r="D7" s="179"/>
      <c r="E7" s="14" t="s">
        <v>4</v>
      </c>
      <c r="F7" s="14" t="s">
        <v>5</v>
      </c>
      <c r="G7" s="15" t="s">
        <v>6</v>
      </c>
      <c r="H7" s="11"/>
      <c r="I7" s="56"/>
      <c r="J7" s="9"/>
      <c r="K7" s="16" t="s">
        <v>72</v>
      </c>
      <c r="L7" s="14" t="s">
        <v>4</v>
      </c>
      <c r="M7" s="14" t="s">
        <v>5</v>
      </c>
      <c r="N7" s="15" t="s">
        <v>6</v>
      </c>
      <c r="O7" s="11"/>
    </row>
    <row r="8" spans="1:15" ht="14.25" customHeight="1" x14ac:dyDescent="0.15">
      <c r="A8" s="9"/>
      <c r="B8" s="174" t="s">
        <v>71</v>
      </c>
      <c r="C8" s="175"/>
      <c r="D8" s="176"/>
      <c r="E8" s="124">
        <v>10000</v>
      </c>
      <c r="F8" s="119"/>
      <c r="G8" s="120"/>
      <c r="H8" s="11"/>
      <c r="I8" s="56"/>
      <c r="J8" s="9"/>
      <c r="K8" s="17" t="s">
        <v>70</v>
      </c>
      <c r="L8" s="123">
        <v>3000</v>
      </c>
      <c r="M8" s="119"/>
      <c r="N8" s="120"/>
      <c r="O8" s="35"/>
    </row>
    <row r="9" spans="1:15" ht="14.25" customHeight="1" x14ac:dyDescent="0.15">
      <c r="A9" s="9"/>
      <c r="B9" s="168" t="s">
        <v>69</v>
      </c>
      <c r="C9" s="169"/>
      <c r="D9" s="170"/>
      <c r="E9" s="121">
        <v>20000</v>
      </c>
      <c r="F9" s="121"/>
      <c r="G9" s="122"/>
      <c r="H9" s="11"/>
      <c r="I9" s="56"/>
      <c r="J9" s="9"/>
      <c r="K9" s="19" t="s">
        <v>68</v>
      </c>
      <c r="L9" s="133">
        <v>1000</v>
      </c>
      <c r="M9" s="133"/>
      <c r="N9" s="122"/>
      <c r="O9" s="11"/>
    </row>
    <row r="10" spans="1:15" ht="14.25" customHeight="1" thickBot="1" x14ac:dyDescent="0.2">
      <c r="A10" s="9"/>
      <c r="B10" s="168" t="s">
        <v>67</v>
      </c>
      <c r="C10" s="169"/>
      <c r="D10" s="170"/>
      <c r="E10" s="111">
        <v>10000</v>
      </c>
      <c r="F10" s="125"/>
      <c r="G10" s="126"/>
      <c r="H10" s="11"/>
      <c r="I10" s="56"/>
      <c r="J10" s="9"/>
      <c r="K10" s="19" t="s">
        <v>47</v>
      </c>
      <c r="L10" s="111"/>
      <c r="M10" s="111"/>
      <c r="N10" s="126"/>
      <c r="O10" s="67"/>
    </row>
    <row r="11" spans="1:15" ht="14.25" customHeight="1" thickBot="1" x14ac:dyDescent="0.2">
      <c r="A11" s="9"/>
      <c r="B11" s="180" t="s">
        <v>23</v>
      </c>
      <c r="C11" s="181"/>
      <c r="D11" s="182"/>
      <c r="E11" s="127">
        <f>SUM(E8:E10)</f>
        <v>40000</v>
      </c>
      <c r="F11" s="128"/>
      <c r="G11" s="129"/>
      <c r="H11" s="11"/>
      <c r="I11" s="56"/>
      <c r="J11" s="9"/>
      <c r="K11" s="29" t="s">
        <v>23</v>
      </c>
      <c r="L11" s="127">
        <f>SUM(L8:L10)</f>
        <v>4000</v>
      </c>
      <c r="M11" s="142"/>
      <c r="N11" s="143"/>
      <c r="O11" s="11"/>
    </row>
    <row r="12" spans="1:15" ht="14.25" customHeight="1" x14ac:dyDescent="0.15">
      <c r="A12" s="9"/>
      <c r="B12" s="183"/>
      <c r="C12" s="184"/>
      <c r="D12" s="185"/>
      <c r="E12" s="130"/>
      <c r="F12" s="131"/>
      <c r="G12" s="120"/>
      <c r="H12" s="11"/>
      <c r="I12" s="56"/>
      <c r="J12" s="9"/>
      <c r="K12" s="29"/>
      <c r="L12" s="123"/>
      <c r="M12" s="123"/>
      <c r="N12" s="120"/>
      <c r="O12" s="11"/>
    </row>
    <row r="13" spans="1:15" ht="14.25" customHeight="1" x14ac:dyDescent="0.15">
      <c r="A13" s="9"/>
      <c r="B13" s="186" t="s">
        <v>66</v>
      </c>
      <c r="C13" s="187"/>
      <c r="D13" s="188"/>
      <c r="E13" s="132"/>
      <c r="F13" s="121"/>
      <c r="G13" s="120"/>
      <c r="H13" s="11"/>
      <c r="I13" s="56"/>
      <c r="J13" s="9"/>
      <c r="K13" s="59" t="s">
        <v>65</v>
      </c>
      <c r="L13" s="121"/>
      <c r="M13" s="121"/>
      <c r="N13" s="122"/>
      <c r="O13" s="11"/>
    </row>
    <row r="14" spans="1:15" ht="14.25" customHeight="1" x14ac:dyDescent="0.15">
      <c r="A14" s="9"/>
      <c r="B14" s="168" t="s">
        <v>64</v>
      </c>
      <c r="C14" s="169"/>
      <c r="D14" s="170"/>
      <c r="E14" s="121">
        <v>50000</v>
      </c>
      <c r="F14" s="121"/>
      <c r="G14" s="120"/>
      <c r="H14" s="11"/>
      <c r="I14" s="56"/>
      <c r="J14" s="9"/>
      <c r="K14" s="19" t="s">
        <v>25</v>
      </c>
      <c r="L14" s="133">
        <v>300000</v>
      </c>
      <c r="M14" s="133"/>
      <c r="N14" s="122"/>
      <c r="O14" s="11"/>
    </row>
    <row r="15" spans="1:15" ht="14.25" customHeight="1" x14ac:dyDescent="0.15">
      <c r="A15" s="9"/>
      <c r="B15" s="171" t="s">
        <v>63</v>
      </c>
      <c r="C15" s="172"/>
      <c r="D15" s="173"/>
      <c r="E15" s="121">
        <v>50000</v>
      </c>
      <c r="F15" s="121"/>
      <c r="G15" s="122"/>
      <c r="H15" s="11"/>
      <c r="I15" s="56"/>
      <c r="J15" s="9"/>
      <c r="K15" s="30"/>
      <c r="L15" s="121"/>
      <c r="M15" s="121"/>
      <c r="N15" s="122"/>
      <c r="O15" s="11"/>
    </row>
    <row r="16" spans="1:15" ht="14.25" customHeight="1" x14ac:dyDescent="0.15">
      <c r="A16" s="9"/>
      <c r="B16" s="23" t="s">
        <v>62</v>
      </c>
      <c r="C16" s="65" t="s">
        <v>61</v>
      </c>
      <c r="D16" s="65" t="s">
        <v>60</v>
      </c>
      <c r="E16" s="121"/>
      <c r="F16" s="121"/>
      <c r="G16" s="122"/>
      <c r="H16" s="11"/>
      <c r="I16" s="56"/>
      <c r="J16" s="9"/>
      <c r="K16" s="19" t="s">
        <v>59</v>
      </c>
      <c r="L16" s="121">
        <v>30000</v>
      </c>
      <c r="M16" s="121"/>
      <c r="N16" s="122"/>
      <c r="O16" s="11"/>
    </row>
    <row r="17" spans="1:15" ht="14.25" customHeight="1" x14ac:dyDescent="0.15">
      <c r="A17" s="9"/>
      <c r="B17" s="30" t="s">
        <v>125</v>
      </c>
      <c r="C17" s="66">
        <v>50000</v>
      </c>
      <c r="D17" s="66">
        <v>1</v>
      </c>
      <c r="E17" s="121">
        <f>C17*D17</f>
        <v>50000</v>
      </c>
      <c r="F17" s="121"/>
      <c r="G17" s="122"/>
      <c r="H17" s="11"/>
      <c r="I17" s="56"/>
      <c r="J17" s="9"/>
      <c r="K17" s="30"/>
      <c r="L17" s="121"/>
      <c r="M17" s="121"/>
      <c r="N17" s="122"/>
      <c r="O17" s="11"/>
    </row>
    <row r="18" spans="1:15" ht="14.25" customHeight="1" x14ac:dyDescent="0.15">
      <c r="A18" s="9"/>
      <c r="B18" s="30" t="s">
        <v>126</v>
      </c>
      <c r="C18" s="66">
        <v>50000</v>
      </c>
      <c r="D18" s="66">
        <v>1</v>
      </c>
      <c r="E18" s="121">
        <f t="shared" ref="E18:E20" si="0">C18*D18</f>
        <v>50000</v>
      </c>
      <c r="F18" s="121"/>
      <c r="G18" s="122"/>
      <c r="H18" s="11"/>
      <c r="I18" s="56"/>
      <c r="J18" s="9"/>
      <c r="K18" s="19" t="s">
        <v>58</v>
      </c>
      <c r="L18" s="133">
        <v>0</v>
      </c>
      <c r="M18" s="133"/>
      <c r="N18" s="122"/>
      <c r="O18" s="11"/>
    </row>
    <row r="19" spans="1:15" ht="14.25" customHeight="1" x14ac:dyDescent="0.15">
      <c r="A19" s="9"/>
      <c r="B19" s="30" t="s">
        <v>50</v>
      </c>
      <c r="C19" s="66"/>
      <c r="D19" s="66"/>
      <c r="E19" s="121">
        <f t="shared" si="0"/>
        <v>0</v>
      </c>
      <c r="F19" s="121"/>
      <c r="G19" s="122"/>
      <c r="H19" s="11"/>
      <c r="I19" s="56"/>
      <c r="J19" s="9"/>
      <c r="K19" s="30"/>
      <c r="L19" s="133"/>
      <c r="M19" s="133"/>
      <c r="N19" s="122"/>
      <c r="O19" s="11"/>
    </row>
    <row r="20" spans="1:15" ht="14.25" customHeight="1" x14ac:dyDescent="0.15">
      <c r="A20" s="9"/>
      <c r="B20" s="30" t="s">
        <v>50</v>
      </c>
      <c r="C20" s="66"/>
      <c r="D20" s="66"/>
      <c r="E20" s="121">
        <f t="shared" si="0"/>
        <v>0</v>
      </c>
      <c r="F20" s="121"/>
      <c r="G20" s="122"/>
      <c r="H20" s="11"/>
      <c r="I20" s="56"/>
      <c r="J20" s="9"/>
      <c r="K20" s="19" t="s">
        <v>57</v>
      </c>
      <c r="L20" s="133">
        <v>0</v>
      </c>
      <c r="M20" s="133"/>
      <c r="N20" s="122"/>
      <c r="O20" s="11"/>
    </row>
    <row r="21" spans="1:15" ht="14.25" customHeight="1" x14ac:dyDescent="0.15">
      <c r="A21" s="9"/>
      <c r="B21" s="30" t="s">
        <v>50</v>
      </c>
      <c r="C21" s="66"/>
      <c r="D21" s="66"/>
      <c r="E21" s="121"/>
      <c r="F21" s="121"/>
      <c r="G21" s="122"/>
      <c r="H21" s="11"/>
      <c r="I21" s="56"/>
      <c r="J21" s="9"/>
      <c r="K21" s="19"/>
      <c r="L21" s="133"/>
      <c r="M21" s="133"/>
      <c r="N21" s="122"/>
      <c r="O21" s="11"/>
    </row>
    <row r="22" spans="1:15" ht="14.25" customHeight="1" x14ac:dyDescent="0.15">
      <c r="A22" s="9"/>
      <c r="B22" s="23" t="s">
        <v>56</v>
      </c>
      <c r="C22" s="65" t="s">
        <v>128</v>
      </c>
      <c r="D22" s="65" t="s">
        <v>129</v>
      </c>
      <c r="E22" s="121"/>
      <c r="F22" s="121"/>
      <c r="G22" s="122"/>
      <c r="H22" s="11"/>
      <c r="I22" s="167" t="s">
        <v>26</v>
      </c>
      <c r="J22" s="9"/>
      <c r="K22" s="19" t="s">
        <v>55</v>
      </c>
      <c r="L22" s="133">
        <v>0</v>
      </c>
      <c r="M22" s="133"/>
      <c r="N22" s="122"/>
      <c r="O22" s="11"/>
    </row>
    <row r="23" spans="1:15" ht="14.25" customHeight="1" x14ac:dyDescent="0.15">
      <c r="A23" s="9"/>
      <c r="B23" s="30" t="s">
        <v>127</v>
      </c>
      <c r="C23" s="64">
        <v>30000</v>
      </c>
      <c r="D23" s="64">
        <v>270000</v>
      </c>
      <c r="E23" s="121">
        <f>C23+D23</f>
        <v>300000</v>
      </c>
      <c r="F23" s="121"/>
      <c r="G23" s="122"/>
      <c r="H23" s="11"/>
      <c r="I23" s="167"/>
      <c r="J23" s="9"/>
      <c r="K23" s="19"/>
      <c r="L23" s="133"/>
      <c r="M23" s="133"/>
      <c r="N23" s="122"/>
      <c r="O23" s="11"/>
    </row>
    <row r="24" spans="1:15" ht="14.25" customHeight="1" x14ac:dyDescent="0.15">
      <c r="A24" s="9"/>
      <c r="B24" s="30" t="s">
        <v>50</v>
      </c>
      <c r="C24" s="63"/>
      <c r="D24" s="63"/>
      <c r="E24" s="121">
        <f t="shared" ref="E24:E29" si="1">C24+D24</f>
        <v>0</v>
      </c>
      <c r="F24" s="121"/>
      <c r="G24" s="122"/>
      <c r="H24" s="11"/>
      <c r="I24" s="167"/>
      <c r="J24" s="9"/>
      <c r="K24" s="19" t="s">
        <v>54</v>
      </c>
      <c r="L24" s="133"/>
      <c r="M24" s="133"/>
      <c r="N24" s="122"/>
      <c r="O24" s="11"/>
    </row>
    <row r="25" spans="1:15" ht="14.25" customHeight="1" x14ac:dyDescent="0.15">
      <c r="A25" s="9"/>
      <c r="B25" s="30" t="s">
        <v>50</v>
      </c>
      <c r="C25" s="63"/>
      <c r="D25" s="63"/>
      <c r="E25" s="121">
        <f t="shared" si="1"/>
        <v>0</v>
      </c>
      <c r="F25" s="131"/>
      <c r="G25" s="120"/>
      <c r="H25" s="11"/>
      <c r="I25" s="167"/>
      <c r="J25" s="9"/>
      <c r="K25" s="30" t="str">
        <f>B23</f>
        <v>Condo KL</v>
      </c>
      <c r="L25" s="133">
        <v>200000</v>
      </c>
      <c r="M25" s="133"/>
      <c r="N25" s="122"/>
      <c r="O25" s="11"/>
    </row>
    <row r="26" spans="1:15" ht="14.25" customHeight="1" x14ac:dyDescent="0.15">
      <c r="A26" s="9"/>
      <c r="B26" s="30" t="s">
        <v>50</v>
      </c>
      <c r="C26" s="63"/>
      <c r="D26" s="63"/>
      <c r="E26" s="121">
        <f t="shared" si="1"/>
        <v>0</v>
      </c>
      <c r="F26" s="131"/>
      <c r="G26" s="120"/>
      <c r="H26" s="11"/>
      <c r="I26" s="56"/>
      <c r="J26" s="9"/>
      <c r="K26" s="30" t="s">
        <v>50</v>
      </c>
      <c r="L26" s="133"/>
      <c r="M26" s="133"/>
      <c r="N26" s="122"/>
      <c r="O26" s="11"/>
    </row>
    <row r="27" spans="1:15" ht="14.25" customHeight="1" x14ac:dyDescent="0.15">
      <c r="A27" s="9"/>
      <c r="B27" s="30" t="s">
        <v>50</v>
      </c>
      <c r="C27" s="62"/>
      <c r="D27" s="62"/>
      <c r="E27" s="121">
        <f t="shared" si="1"/>
        <v>0</v>
      </c>
      <c r="F27" s="133"/>
      <c r="G27" s="120"/>
      <c r="H27" s="11"/>
      <c r="I27" s="56"/>
      <c r="J27" s="9"/>
      <c r="K27" s="30" t="s">
        <v>50</v>
      </c>
      <c r="L27" s="133"/>
      <c r="M27" s="133"/>
      <c r="N27" s="122"/>
      <c r="O27" s="11"/>
    </row>
    <row r="28" spans="1:15" ht="14.25" customHeight="1" x14ac:dyDescent="0.15">
      <c r="A28" s="9"/>
      <c r="B28" s="30" t="s">
        <v>50</v>
      </c>
      <c r="C28" s="62"/>
      <c r="D28" s="62"/>
      <c r="E28" s="121">
        <f t="shared" si="1"/>
        <v>0</v>
      </c>
      <c r="F28" s="133"/>
      <c r="G28" s="120"/>
      <c r="H28" s="11"/>
      <c r="I28" s="56"/>
      <c r="J28" s="9"/>
      <c r="K28" s="30" t="s">
        <v>50</v>
      </c>
      <c r="L28" s="133"/>
      <c r="M28" s="133"/>
      <c r="N28" s="122"/>
      <c r="O28" s="11"/>
    </row>
    <row r="29" spans="1:15" ht="14.25" customHeight="1" x14ac:dyDescent="0.15">
      <c r="A29" s="12"/>
      <c r="B29" s="30" t="s">
        <v>50</v>
      </c>
      <c r="C29" s="62"/>
      <c r="D29" s="62"/>
      <c r="E29" s="121">
        <f t="shared" si="1"/>
        <v>0</v>
      </c>
      <c r="F29" s="133"/>
      <c r="G29" s="120"/>
      <c r="H29" s="11"/>
      <c r="I29" s="56"/>
      <c r="J29" s="9"/>
      <c r="K29" s="30" t="s">
        <v>50</v>
      </c>
      <c r="L29" s="133"/>
      <c r="M29" s="133"/>
      <c r="N29" s="122"/>
      <c r="O29" s="11"/>
    </row>
    <row r="30" spans="1:15" ht="14.25" customHeight="1" thickBot="1" x14ac:dyDescent="0.2">
      <c r="A30" s="12"/>
      <c r="B30" s="30" t="s">
        <v>50</v>
      </c>
      <c r="C30" s="61"/>
      <c r="D30" s="60"/>
      <c r="E30" s="134"/>
      <c r="F30" s="125"/>
      <c r="G30" s="126"/>
      <c r="H30" s="11"/>
      <c r="I30" s="56"/>
      <c r="J30" s="9"/>
      <c r="K30" s="30" t="s">
        <v>50</v>
      </c>
      <c r="L30" s="133"/>
      <c r="M30" s="133"/>
      <c r="N30" s="122"/>
      <c r="O30" s="11"/>
    </row>
    <row r="31" spans="1:15" ht="14.25" customHeight="1" thickBot="1" x14ac:dyDescent="0.2">
      <c r="A31" s="12"/>
      <c r="B31" s="180" t="s">
        <v>23</v>
      </c>
      <c r="C31" s="181"/>
      <c r="D31" s="182"/>
      <c r="E31" s="135">
        <f>SUM(E14:E30)</f>
        <v>500000</v>
      </c>
      <c r="F31" s="128"/>
      <c r="G31" s="129"/>
      <c r="H31" s="11"/>
      <c r="I31" s="56"/>
      <c r="J31" s="9"/>
      <c r="K31" s="30" t="s">
        <v>50</v>
      </c>
      <c r="L31" s="133"/>
      <c r="M31" s="133"/>
      <c r="N31" s="122"/>
      <c r="O31" s="11"/>
    </row>
    <row r="32" spans="1:15" ht="14.25" customHeight="1" x14ac:dyDescent="0.15">
      <c r="A32" s="12"/>
      <c r="B32" s="186" t="s">
        <v>53</v>
      </c>
      <c r="C32" s="187"/>
      <c r="D32" s="188"/>
      <c r="E32" s="136"/>
      <c r="F32" s="131"/>
      <c r="G32" s="120"/>
      <c r="H32" s="11"/>
      <c r="I32" s="56"/>
      <c r="J32" s="9"/>
      <c r="K32" s="30" t="s">
        <v>50</v>
      </c>
      <c r="L32" s="133"/>
      <c r="M32" s="133"/>
      <c r="N32" s="122"/>
      <c r="O32" s="11"/>
    </row>
    <row r="33" spans="1:15" s="1" customFormat="1" ht="14.25" customHeight="1" x14ac:dyDescent="0.15">
      <c r="A33" s="12"/>
      <c r="B33" s="168" t="s">
        <v>52</v>
      </c>
      <c r="C33" s="169"/>
      <c r="D33" s="170"/>
      <c r="E33" s="121">
        <v>400000</v>
      </c>
      <c r="F33" s="133"/>
      <c r="G33" s="122"/>
      <c r="H33" s="11"/>
      <c r="I33" s="56"/>
      <c r="J33" s="12"/>
      <c r="K33" s="30" t="s">
        <v>50</v>
      </c>
      <c r="L33" s="133"/>
      <c r="M33" s="133"/>
      <c r="N33" s="122"/>
      <c r="O33" s="35"/>
    </row>
    <row r="34" spans="1:15" ht="14.25" customHeight="1" thickBot="1" x14ac:dyDescent="0.2">
      <c r="A34" s="9"/>
      <c r="B34" s="168" t="s">
        <v>51</v>
      </c>
      <c r="C34" s="169"/>
      <c r="D34" s="170"/>
      <c r="E34" s="121">
        <v>50000</v>
      </c>
      <c r="F34" s="133"/>
      <c r="G34" s="122"/>
      <c r="H34" s="11"/>
      <c r="I34" s="56"/>
      <c r="J34" s="9"/>
      <c r="K34" s="30" t="s">
        <v>50</v>
      </c>
      <c r="L34" s="144"/>
      <c r="M34" s="144"/>
      <c r="N34" s="145"/>
      <c r="O34" s="11"/>
    </row>
    <row r="35" spans="1:15" ht="14.25" customHeight="1" thickBot="1" x14ac:dyDescent="0.2">
      <c r="A35" s="9"/>
      <c r="B35" s="168" t="s">
        <v>49</v>
      </c>
      <c r="C35" s="169"/>
      <c r="D35" s="170"/>
      <c r="E35" s="121">
        <v>20000</v>
      </c>
      <c r="F35" s="133"/>
      <c r="G35" s="122"/>
      <c r="H35" s="11"/>
      <c r="I35" s="56"/>
      <c r="J35" s="9"/>
      <c r="K35" s="29" t="s">
        <v>23</v>
      </c>
      <c r="L35" s="146">
        <f>SUM(L14:L34)</f>
        <v>530000</v>
      </c>
      <c r="M35" s="147"/>
      <c r="N35" s="148"/>
      <c r="O35" s="11"/>
    </row>
    <row r="36" spans="1:15" ht="14.25" customHeight="1" thickBot="1" x14ac:dyDescent="0.2">
      <c r="A36" s="9"/>
      <c r="B36" s="168" t="s">
        <v>48</v>
      </c>
      <c r="C36" s="169"/>
      <c r="D36" s="170"/>
      <c r="E36" s="121">
        <v>0</v>
      </c>
      <c r="F36" s="133"/>
      <c r="G36" s="122"/>
      <c r="H36" s="11"/>
      <c r="I36" s="56"/>
      <c r="J36" s="9"/>
      <c r="K36" s="9"/>
      <c r="L36" s="138"/>
      <c r="M36" s="138"/>
      <c r="N36" s="139"/>
      <c r="O36" s="11"/>
    </row>
    <row r="37" spans="1:15" ht="14.25" customHeight="1" thickBot="1" x14ac:dyDescent="0.2">
      <c r="A37" s="9"/>
      <c r="B37" s="168" t="s">
        <v>47</v>
      </c>
      <c r="C37" s="169"/>
      <c r="D37" s="170"/>
      <c r="E37" s="123">
        <v>0</v>
      </c>
      <c r="F37" s="131"/>
      <c r="G37" s="120"/>
      <c r="H37" s="11"/>
      <c r="I37" s="56"/>
      <c r="J37" s="9"/>
      <c r="K37" s="39" t="s">
        <v>46</v>
      </c>
      <c r="L37" s="140">
        <f>L11+L35</f>
        <v>534000</v>
      </c>
      <c r="M37" s="140"/>
      <c r="N37" s="141"/>
      <c r="O37" s="11"/>
    </row>
    <row r="38" spans="1:15" ht="14.25" customHeight="1" thickBot="1" x14ac:dyDescent="0.2">
      <c r="A38" s="9"/>
      <c r="B38" s="168"/>
      <c r="C38" s="169"/>
      <c r="D38" s="170"/>
      <c r="E38" s="111"/>
      <c r="F38" s="125"/>
      <c r="G38" s="126"/>
      <c r="H38" s="11"/>
      <c r="I38" s="56"/>
      <c r="J38" s="9"/>
      <c r="K38" s="58"/>
      <c r="L38" s="144"/>
      <c r="M38" s="144"/>
      <c r="N38" s="139"/>
      <c r="O38" s="11"/>
    </row>
    <row r="39" spans="1:15" ht="14.25" customHeight="1" thickBot="1" x14ac:dyDescent="0.2">
      <c r="A39" s="9"/>
      <c r="B39" s="180" t="s">
        <v>23</v>
      </c>
      <c r="C39" s="181"/>
      <c r="D39" s="182"/>
      <c r="E39" s="127">
        <f>SUM(E33:E38)</f>
        <v>470000</v>
      </c>
      <c r="F39" s="128"/>
      <c r="G39" s="129"/>
      <c r="H39" s="11"/>
      <c r="I39" s="56"/>
      <c r="J39" s="9"/>
      <c r="K39" s="40" t="s">
        <v>45</v>
      </c>
      <c r="L39" s="116">
        <f>E41-L37</f>
        <v>476000</v>
      </c>
      <c r="M39" s="116"/>
      <c r="N39" s="149"/>
      <c r="O39" s="11"/>
    </row>
    <row r="40" spans="1:15" ht="14.25" customHeight="1" thickBot="1" x14ac:dyDescent="0.2">
      <c r="A40" s="9"/>
      <c r="B40" s="191"/>
      <c r="C40" s="192"/>
      <c r="D40" s="193"/>
      <c r="E40" s="137"/>
      <c r="F40" s="138"/>
      <c r="G40" s="139"/>
      <c r="H40" s="11"/>
      <c r="I40" s="56"/>
      <c r="J40" s="9"/>
      <c r="K40" s="58"/>
      <c r="L40" s="150"/>
      <c r="M40" s="150"/>
      <c r="N40" s="151"/>
      <c r="O40" s="11"/>
    </row>
    <row r="41" spans="1:15" ht="14.25" customHeight="1" thickBot="1" x14ac:dyDescent="0.2">
      <c r="A41" s="9"/>
      <c r="B41" s="189" t="s">
        <v>44</v>
      </c>
      <c r="C41" s="190"/>
      <c r="D41" s="190"/>
      <c r="E41" s="140">
        <f>E11+E31+E39</f>
        <v>1010000</v>
      </c>
      <c r="F41" s="140"/>
      <c r="G41" s="141"/>
      <c r="H41" s="11"/>
      <c r="I41" s="56"/>
      <c r="J41" s="9"/>
      <c r="K41" s="39" t="s">
        <v>43</v>
      </c>
      <c r="L41" s="140">
        <f>SUM(L37:L39)</f>
        <v>1010000</v>
      </c>
      <c r="M41" s="94"/>
      <c r="N41" s="95"/>
      <c r="O41" s="11"/>
    </row>
    <row r="42" spans="1:15" ht="14.25" customHeight="1" thickBot="1" x14ac:dyDescent="0.2">
      <c r="A42" s="41"/>
      <c r="B42" s="42"/>
      <c r="C42" s="42"/>
      <c r="D42" s="42"/>
      <c r="E42" s="42"/>
      <c r="F42" s="42"/>
      <c r="G42" s="57"/>
      <c r="H42" s="44"/>
      <c r="I42" s="56"/>
      <c r="J42" s="41"/>
      <c r="K42" s="45"/>
      <c r="L42" s="55"/>
      <c r="M42" s="55"/>
      <c r="N42" s="46"/>
      <c r="O42" s="44"/>
    </row>
    <row r="59" spans="6:8" ht="14.25" customHeight="1" x14ac:dyDescent="0.15">
      <c r="H59" s="1"/>
    </row>
    <row r="60" spans="6:8" s="1" customFormat="1" ht="14.25" customHeight="1" x14ac:dyDescent="0.15"/>
    <row r="62" spans="6:8" ht="14.25" customHeight="1" x14ac:dyDescent="0.15">
      <c r="F62" s="54"/>
      <c r="G62" s="53"/>
    </row>
    <row r="63" spans="6:8" s="1" customFormat="1" ht="14.25" customHeight="1" x14ac:dyDescent="0.15">
      <c r="F63" s="53"/>
      <c r="G63" s="53"/>
    </row>
    <row r="64" spans="6:8" ht="14.25" customHeight="1" x14ac:dyDescent="0.15">
      <c r="F64" s="52"/>
      <c r="G64" s="51"/>
    </row>
    <row r="68" spans="7:14" s="49" customFormat="1" ht="14.25" customHeight="1" x14ac:dyDescent="0.15">
      <c r="G68" s="50"/>
      <c r="N68" s="50"/>
    </row>
  </sheetData>
  <mergeCells count="25">
    <mergeCell ref="I22:I25"/>
    <mergeCell ref="B31:D31"/>
    <mergeCell ref="B32:D32"/>
    <mergeCell ref="B33:D33"/>
    <mergeCell ref="B41:D41"/>
    <mergeCell ref="B35:D35"/>
    <mergeCell ref="B36:D36"/>
    <mergeCell ref="B37:D37"/>
    <mergeCell ref="B38:D38"/>
    <mergeCell ref="B39:D39"/>
    <mergeCell ref="B40:D40"/>
    <mergeCell ref="B34:D34"/>
    <mergeCell ref="B14:D14"/>
    <mergeCell ref="B15:D15"/>
    <mergeCell ref="B8:D8"/>
    <mergeCell ref="A3:O4"/>
    <mergeCell ref="B5:G5"/>
    <mergeCell ref="B6:G6"/>
    <mergeCell ref="K6:N6"/>
    <mergeCell ref="B7:D7"/>
    <mergeCell ref="B9:D9"/>
    <mergeCell ref="B10:D10"/>
    <mergeCell ref="B11:D11"/>
    <mergeCell ref="B12:D12"/>
    <mergeCell ref="B13:D13"/>
  </mergeCells>
  <printOptions horizontalCentered="1" verticalCentered="1"/>
  <pageMargins left="0" right="0" top="0" bottom="0" header="0" footer="0"/>
  <pageSetup paperSize="9" orientation="landscape" r:id="rId1"/>
  <headerFooter alignWithMargins="0">
    <oddFooter>&amp;L_x000D_&amp;1#&amp;"Calibri"&amp;8&amp;K000000 [AIA – INTERNAL]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EBF0-0E0D-F94D-B492-481F2070C173}">
  <dimension ref="A1:P41"/>
  <sheetViews>
    <sheetView workbookViewId="0"/>
  </sheetViews>
  <sheetFormatPr baseColWidth="10" defaultRowHeight="13" x14ac:dyDescent="0.15"/>
  <cols>
    <col min="1" max="6" width="10.83203125" style="156"/>
    <col min="7" max="8" width="10.83203125" style="161"/>
    <col min="9" max="16384" width="10.83203125" style="156"/>
  </cols>
  <sheetData>
    <row r="1" spans="1:15" s="153" customFormat="1" ht="42" x14ac:dyDescent="0.15">
      <c r="A1" s="152" t="s">
        <v>96</v>
      </c>
      <c r="B1" s="152" t="s">
        <v>97</v>
      </c>
      <c r="C1" s="152" t="s">
        <v>98</v>
      </c>
      <c r="D1" s="152" t="s">
        <v>99</v>
      </c>
      <c r="E1" s="152" t="s">
        <v>100</v>
      </c>
      <c r="F1" s="152" t="s">
        <v>101</v>
      </c>
      <c r="G1" s="158" t="s">
        <v>130</v>
      </c>
      <c r="H1" s="158" t="s">
        <v>102</v>
      </c>
      <c r="I1" s="152" t="s">
        <v>103</v>
      </c>
      <c r="J1" s="152" t="s">
        <v>104</v>
      </c>
      <c r="K1" s="152" t="s">
        <v>105</v>
      </c>
      <c r="L1" s="152" t="s">
        <v>106</v>
      </c>
      <c r="M1" s="152" t="s">
        <v>107</v>
      </c>
      <c r="N1" s="152" t="s">
        <v>108</v>
      </c>
    </row>
    <row r="2" spans="1:15" ht="25" customHeight="1" x14ac:dyDescent="0.15">
      <c r="A2" s="154">
        <v>1</v>
      </c>
      <c r="B2" s="154" t="s">
        <v>109</v>
      </c>
      <c r="C2" s="154" t="s">
        <v>110</v>
      </c>
      <c r="D2" s="154" t="s">
        <v>111</v>
      </c>
      <c r="E2" s="154" t="s">
        <v>112</v>
      </c>
      <c r="F2" s="154" t="s">
        <v>113</v>
      </c>
      <c r="G2" s="159">
        <v>200000</v>
      </c>
      <c r="H2" s="159">
        <v>100000</v>
      </c>
      <c r="I2" s="155">
        <v>100000</v>
      </c>
      <c r="J2" s="154" t="s">
        <v>50</v>
      </c>
      <c r="K2" s="154" t="s">
        <v>114</v>
      </c>
      <c r="L2" s="154">
        <v>200</v>
      </c>
      <c r="M2" s="154" t="s">
        <v>115</v>
      </c>
      <c r="N2" s="154" t="s">
        <v>116</v>
      </c>
      <c r="O2" s="194" t="s">
        <v>123</v>
      </c>
    </row>
    <row r="3" spans="1:15" ht="25" customHeight="1" x14ac:dyDescent="0.15">
      <c r="A3" s="154">
        <v>3</v>
      </c>
      <c r="B3" s="154" t="s">
        <v>109</v>
      </c>
      <c r="C3" s="154" t="s">
        <v>117</v>
      </c>
      <c r="D3" s="154" t="s">
        <v>118</v>
      </c>
      <c r="E3" s="154" t="s">
        <v>119</v>
      </c>
      <c r="F3" s="154" t="s">
        <v>120</v>
      </c>
      <c r="G3" s="159">
        <v>200000</v>
      </c>
      <c r="H3" s="159">
        <v>100000</v>
      </c>
      <c r="I3" s="154" t="s">
        <v>50</v>
      </c>
      <c r="J3" s="154" t="s">
        <v>121</v>
      </c>
      <c r="K3" s="154" t="s">
        <v>114</v>
      </c>
      <c r="L3" s="154">
        <v>300</v>
      </c>
      <c r="M3" s="154" t="s">
        <v>115</v>
      </c>
      <c r="N3" s="154" t="s">
        <v>116</v>
      </c>
      <c r="O3" s="195"/>
    </row>
    <row r="4" spans="1:15" ht="36" customHeight="1" x14ac:dyDescent="0.15">
      <c r="A4" s="154" t="s">
        <v>122</v>
      </c>
      <c r="G4" s="160">
        <f>SUM(G2:G3)</f>
        <v>400000</v>
      </c>
      <c r="H4" s="160">
        <f>SUM(H2:H3)</f>
        <v>200000</v>
      </c>
      <c r="I4" s="157">
        <f>SUM(I2:I3)</f>
        <v>100000</v>
      </c>
    </row>
    <row r="11" spans="1:15" x14ac:dyDescent="0.15">
      <c r="L11" s="154"/>
    </row>
    <row r="13" spans="1:15" x14ac:dyDescent="0.15">
      <c r="L13" s="154"/>
    </row>
    <row r="14" spans="1:15" x14ac:dyDescent="0.15">
      <c r="L14" s="154"/>
    </row>
    <row r="15" spans="1:15" x14ac:dyDescent="0.15">
      <c r="L15" s="154"/>
    </row>
    <row r="18" spans="12:12" x14ac:dyDescent="0.15">
      <c r="L18" s="154"/>
    </row>
    <row r="19" spans="12:12" x14ac:dyDescent="0.15">
      <c r="L19" s="154"/>
    </row>
    <row r="20" spans="12:12" x14ac:dyDescent="0.15">
      <c r="L20" s="154"/>
    </row>
    <row r="21" spans="12:12" x14ac:dyDescent="0.15">
      <c r="L21" s="154"/>
    </row>
    <row r="22" spans="12:12" x14ac:dyDescent="0.15">
      <c r="L22" s="154"/>
    </row>
    <row r="24" spans="12:12" x14ac:dyDescent="0.15">
      <c r="L24" s="154"/>
    </row>
    <row r="25" spans="12:12" x14ac:dyDescent="0.15">
      <c r="L25" s="154"/>
    </row>
    <row r="26" spans="12:12" x14ac:dyDescent="0.15">
      <c r="L26" s="154"/>
    </row>
    <row r="27" spans="12:12" x14ac:dyDescent="0.15">
      <c r="L27" s="154"/>
    </row>
    <row r="29" spans="12:12" x14ac:dyDescent="0.15">
      <c r="L29" s="154"/>
    </row>
    <row r="30" spans="12:12" x14ac:dyDescent="0.15">
      <c r="L30" s="154"/>
    </row>
    <row r="31" spans="12:12" x14ac:dyDescent="0.15">
      <c r="L31" s="154"/>
    </row>
    <row r="32" spans="12:12" x14ac:dyDescent="0.15">
      <c r="L32" s="154"/>
    </row>
    <row r="33" spans="12:16" x14ac:dyDescent="0.15">
      <c r="L33" s="154"/>
      <c r="M33" s="154"/>
      <c r="N33" s="154"/>
    </row>
    <row r="34" spans="12:16" x14ac:dyDescent="0.15">
      <c r="N34" s="154"/>
    </row>
    <row r="35" spans="12:16" x14ac:dyDescent="0.15">
      <c r="N35" s="154"/>
      <c r="P35" s="154"/>
    </row>
    <row r="36" spans="12:16" x14ac:dyDescent="0.15">
      <c r="L36" s="154"/>
    </row>
    <row r="38" spans="12:16" x14ac:dyDescent="0.15">
      <c r="L38" s="154"/>
    </row>
    <row r="39" spans="12:16" x14ac:dyDescent="0.15">
      <c r="L39" s="154"/>
    </row>
    <row r="41" spans="12:16" x14ac:dyDescent="0.15">
      <c r="L41" s="154"/>
    </row>
  </sheetData>
  <mergeCells count="1">
    <mergeCell ref="O2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E67A-B367-A843-9E3D-EE93F0C3D96E}">
  <dimension ref="A2:G13"/>
  <sheetViews>
    <sheetView zoomScale="164" workbookViewId="0"/>
  </sheetViews>
  <sheetFormatPr baseColWidth="10" defaultRowHeight="13" x14ac:dyDescent="0.15"/>
  <cols>
    <col min="1" max="1" width="15.33203125" style="73" customWidth="1"/>
    <col min="2" max="2" width="22.83203125" style="73" customWidth="1"/>
    <col min="3" max="3" width="13" style="73" customWidth="1"/>
    <col min="4" max="4" width="15.1640625" style="71" bestFit="1" customWidth="1"/>
    <col min="5" max="5" width="1.5" style="71" customWidth="1"/>
    <col min="6" max="6" width="12.6640625" style="74" bestFit="1" customWidth="1"/>
    <col min="7" max="7" width="12.6640625" style="73" bestFit="1" customWidth="1"/>
    <col min="8" max="16384" width="10.83203125" style="71"/>
  </cols>
  <sheetData>
    <row r="2" spans="1:7" ht="33" customHeight="1" x14ac:dyDescent="0.15">
      <c r="A2" s="72" t="s">
        <v>83</v>
      </c>
      <c r="B2" s="73" t="s">
        <v>84</v>
      </c>
      <c r="C2" s="73" t="s">
        <v>85</v>
      </c>
      <c r="D2" s="73" t="s">
        <v>88</v>
      </c>
      <c r="F2" s="200" t="s">
        <v>92</v>
      </c>
      <c r="G2" s="200"/>
    </row>
    <row r="3" spans="1:7" ht="24" customHeight="1" x14ac:dyDescent="0.15">
      <c r="A3" s="196" t="s">
        <v>77</v>
      </c>
      <c r="B3" s="197" t="s">
        <v>80</v>
      </c>
      <c r="C3" s="197" t="s">
        <v>86</v>
      </c>
      <c r="D3" s="196" t="s">
        <v>89</v>
      </c>
      <c r="F3" s="200" t="s">
        <v>95</v>
      </c>
      <c r="G3" s="200"/>
    </row>
    <row r="4" spans="1:7" ht="24" customHeight="1" x14ac:dyDescent="0.15">
      <c r="A4" s="196"/>
      <c r="B4" s="197"/>
      <c r="C4" s="197"/>
      <c r="D4" s="196"/>
      <c r="F4" s="200" t="str">
        <f>TEXT('NW Stmt'!E11/'CF Stmt'!J38, "0.0") &amp; " month" &amp; IF('NW Stmt'!E11/'CF Stmt'!J38 &gt; 1, "s", "")</f>
        <v>6.5 months</v>
      </c>
      <c r="G4" s="200"/>
    </row>
    <row r="5" spans="1:7" ht="24" customHeight="1" x14ac:dyDescent="0.15">
      <c r="A5" s="196"/>
      <c r="B5" s="197"/>
      <c r="C5" s="197"/>
      <c r="D5" s="196"/>
      <c r="F5" s="200"/>
      <c r="G5" s="200"/>
    </row>
    <row r="6" spans="1:7" ht="15" customHeight="1" x14ac:dyDescent="0.15"/>
    <row r="7" spans="1:7" ht="24" customHeight="1" x14ac:dyDescent="0.15">
      <c r="A7" s="196" t="s">
        <v>78</v>
      </c>
      <c r="B7" s="197" t="s">
        <v>81</v>
      </c>
      <c r="C7" s="197" t="s">
        <v>87</v>
      </c>
      <c r="D7" s="196" t="s">
        <v>90</v>
      </c>
      <c r="F7" s="74" t="s">
        <v>93</v>
      </c>
      <c r="G7" s="73" t="s">
        <v>94</v>
      </c>
    </row>
    <row r="8" spans="1:7" ht="24" customHeight="1" x14ac:dyDescent="0.15">
      <c r="A8" s="196"/>
      <c r="B8" s="197"/>
      <c r="C8" s="197"/>
      <c r="D8" s="196"/>
      <c r="F8" s="200" t="str">
        <f>TEXT(Insurance!G4/('CF Stmt'!J38*12), "0.0") &amp; " year" &amp; IF(Insurance!G4/('CF Stmt'!J38*12) &gt; 1, "s", "")</f>
        <v>5.4 years</v>
      </c>
      <c r="G8" s="200" t="str">
        <f>TEXT(Insurance!H4/('CF Stmt'!J38*12), "0.0") &amp; " year" &amp; IF(Insurance!H4/('CF Stmt'!J38*12) &gt; 1, "s", "")</f>
        <v>2.7 years</v>
      </c>
    </row>
    <row r="9" spans="1:7" ht="24" customHeight="1" x14ac:dyDescent="0.15">
      <c r="A9" s="196"/>
      <c r="B9" s="197"/>
      <c r="C9" s="197"/>
      <c r="D9" s="196"/>
      <c r="F9" s="200"/>
      <c r="G9" s="200"/>
    </row>
    <row r="10" spans="1:7" ht="15" customHeight="1" x14ac:dyDescent="0.15"/>
    <row r="11" spans="1:7" ht="24" customHeight="1" x14ac:dyDescent="0.15">
      <c r="A11" s="196" t="s">
        <v>79</v>
      </c>
      <c r="B11" s="197" t="s">
        <v>82</v>
      </c>
      <c r="C11" s="198">
        <v>1</v>
      </c>
      <c r="D11" s="196" t="s">
        <v>91</v>
      </c>
      <c r="F11" s="74" t="s">
        <v>93</v>
      </c>
      <c r="G11" s="73" t="s">
        <v>94</v>
      </c>
    </row>
    <row r="12" spans="1:7" ht="24" customHeight="1" x14ac:dyDescent="0.15">
      <c r="A12" s="196"/>
      <c r="B12" s="197"/>
      <c r="C12" s="198"/>
      <c r="D12" s="196"/>
      <c r="F12" s="199">
        <f>Insurance!G4/('NW Stmt'!L37)</f>
        <v>0.74906367041198507</v>
      </c>
      <c r="G12" s="199">
        <f>Insurance!H4/('NW Stmt'!L37)</f>
        <v>0.37453183520599254</v>
      </c>
    </row>
    <row r="13" spans="1:7" ht="24" customHeight="1" x14ac:dyDescent="0.15">
      <c r="A13" s="196"/>
      <c r="B13" s="197"/>
      <c r="C13" s="198"/>
      <c r="D13" s="196"/>
      <c r="F13" s="199"/>
      <c r="G13" s="199"/>
    </row>
  </sheetData>
  <mergeCells count="19">
    <mergeCell ref="F2:G2"/>
    <mergeCell ref="F4:G5"/>
    <mergeCell ref="F3:G3"/>
    <mergeCell ref="F8:F9"/>
    <mergeCell ref="G8:G9"/>
    <mergeCell ref="C3:C5"/>
    <mergeCell ref="C11:C13"/>
    <mergeCell ref="C7:C9"/>
    <mergeCell ref="G12:G13"/>
    <mergeCell ref="D3:D5"/>
    <mergeCell ref="D7:D9"/>
    <mergeCell ref="D11:D13"/>
    <mergeCell ref="F12:F13"/>
    <mergeCell ref="A3:A5"/>
    <mergeCell ref="A7:A9"/>
    <mergeCell ref="A11:A13"/>
    <mergeCell ref="B3:B5"/>
    <mergeCell ref="B7:B9"/>
    <mergeCell ref="B11:B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D269B21287AA4A9D141B08BDC14FB1" ma:contentTypeVersion="16" ma:contentTypeDescription="Create a new document." ma:contentTypeScope="" ma:versionID="2b2f2581083db87e41294fffed399ad8">
  <xsd:schema xmlns:xsd="http://www.w3.org/2001/XMLSchema" xmlns:xs="http://www.w3.org/2001/XMLSchema" xmlns:p="http://schemas.microsoft.com/office/2006/metadata/properties" xmlns:ns2="c1661b84-6dcb-4622-990d-a951f1dc801a" xmlns:ns3="43f22329-28d6-431d-853a-3123c6b8f6c5" targetNamespace="http://schemas.microsoft.com/office/2006/metadata/properties" ma:root="true" ma:fieldsID="402a77330dde58da363da8c5b0393c88" ns2:_="" ns3:_="">
    <xsd:import namespace="c1661b84-6dcb-4622-990d-a951f1dc801a"/>
    <xsd:import namespace="43f22329-28d6-431d-853a-3123c6b8f6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61b84-6dcb-4622-990d-a951f1dc8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34e366-ae95-41d0-943d-34bceefa30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22329-28d6-431d-853a-3123c6b8f6c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ce9c5a-bae5-446c-9909-b592dee76398}" ma:internalName="TaxCatchAll" ma:showField="CatchAllData" ma:web="43f22329-28d6-431d-853a-3123c6b8f6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f22329-28d6-431d-853a-3123c6b8f6c5" xsi:nil="true"/>
    <lcf76f155ced4ddcb4097134ff3c332f xmlns="c1661b84-6dcb-4622-990d-a951f1dc80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AB207C-68E5-48CD-813C-5FBE12411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61b84-6dcb-4622-990d-a951f1dc801a"/>
    <ds:schemaRef ds:uri="43f22329-28d6-431d-853a-3123c6b8f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BD2D42-E4E7-4324-9492-F049F0F932E5}">
  <ds:schemaRefs>
    <ds:schemaRef ds:uri="http://schemas.microsoft.com/office/2006/metadata/properties"/>
    <ds:schemaRef ds:uri="http://schemas.microsoft.com/office/infopath/2007/PartnerControls"/>
    <ds:schemaRef ds:uri="43f22329-28d6-431d-853a-3123c6b8f6c5"/>
    <ds:schemaRef ds:uri="c1661b84-6dcb-4622-990d-a951f1dc801a"/>
  </ds:schemaRefs>
</ds:datastoreItem>
</file>

<file path=customXml/itemProps3.xml><?xml version="1.0" encoding="utf-8"?>
<ds:datastoreItem xmlns:ds="http://schemas.openxmlformats.org/officeDocument/2006/customXml" ds:itemID="{8BFBA942-E85F-44FB-8E3E-22CCC59268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CF Stmt</vt:lpstr>
      <vt:lpstr>NW Stmt</vt:lpstr>
      <vt:lpstr>Insurance</vt:lpstr>
      <vt:lpstr>BLR ECR DCR</vt:lpstr>
      <vt:lpstr>'NW Stmt'!Print_Area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OOI, EE LING-EL</dc:creator>
  <cp:keywords/>
  <dc:description/>
  <cp:lastModifiedBy>WAN ABDUL MUTHALIB BIN WAN SHAHRIMAN</cp:lastModifiedBy>
  <cp:revision/>
  <dcterms:created xsi:type="dcterms:W3CDTF">2023-07-03T14:42:41Z</dcterms:created>
  <dcterms:modified xsi:type="dcterms:W3CDTF">2024-09-24T04:08:09Z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0x010100FDD269B21287AA4A9D141B08BDC14FB1</vt:lpwstr>
  </property>
  <property fmtid="{D5CDD505-2E9C-101B-9397-08002B2CF9AE}" pid="3" name="MSIP_Label_edac7489-8e74-4740-9640-de6a90bd2a80_Enabled">
    <vt:lpwstr>true</vt:lpwstr>
  </property>
  <property fmtid="{D5CDD505-2E9C-101B-9397-08002B2CF9AE}" pid="4" name="MSIP_Label_edac7489-8e74-4740-9640-de6a90bd2a80_SetDate">
    <vt:lpwstr>2023-08-07T06:14:03Z</vt:lpwstr>
  </property>
  <property fmtid="{D5CDD505-2E9C-101B-9397-08002B2CF9AE}" pid="5" name="MSIP_Label_edac7489-8e74-4740-9640-de6a90bd2a80_Method">
    <vt:lpwstr>Standard</vt:lpwstr>
  </property>
  <property fmtid="{D5CDD505-2E9C-101B-9397-08002B2CF9AE}" pid="6" name="MSIP_Label_edac7489-8e74-4740-9640-de6a90bd2a80_Name">
    <vt:lpwstr>edac7489-8e74-4740-9640-de6a90bd2a80</vt:lpwstr>
  </property>
  <property fmtid="{D5CDD505-2E9C-101B-9397-08002B2CF9AE}" pid="7" name="MSIP_Label_edac7489-8e74-4740-9640-de6a90bd2a80_SiteId">
    <vt:lpwstr>7f2c1900-9fd4-4b89-91d3-79a649996f0a</vt:lpwstr>
  </property>
  <property fmtid="{D5CDD505-2E9C-101B-9397-08002B2CF9AE}" pid="8" name="MSIP_Label_edac7489-8e74-4740-9640-de6a90bd2a80_ActionId">
    <vt:lpwstr>0e25dbbf-06a0-45d1-9ee4-732fd8d50b6a</vt:lpwstr>
  </property>
  <property fmtid="{D5CDD505-2E9C-101B-9397-08002B2CF9AE}" pid="9" name="MSIP_Label_edac7489-8e74-4740-9640-de6a90bd2a80_ContentBits">
    <vt:lpwstr>2</vt:lpwstr>
  </property>
  <property fmtid="{D5CDD505-2E9C-101B-9397-08002B2CF9AE}" pid="10" name="MediaServiceImageTags">
    <vt:lpwstr/>
  </property>
</Properties>
</file>